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Dstfs04\41210_総合教育センター$\02_室班フォルダ\研修企画部\2024（令和６年度）\05＿部内プロジェクト\13＿令和７年度手引\5_各種様式・テンプレート集\00_小中・高・特_計画書・報告書等様式\02_高校\"/>
    </mc:Choice>
  </mc:AlternateContent>
  <xr:revisionPtr revIDLastSave="0" documentId="13_ncr:1_{A0903B02-59EA-43C3-9988-1FA6DF3B1F9B}" xr6:coauthVersionLast="47" xr6:coauthVersionMax="47" xr10:uidLastSave="{00000000-0000-0000-0000-000000000000}"/>
  <bookViews>
    <workbookView xWindow="-28920" yWindow="-120" windowWidth="29040" windowHeight="15720" tabRatio="815" xr2:uid="{00000000-000D-0000-FFFF-FFFF00000000}"/>
  </bookViews>
  <sheets>
    <sheet name="入力方法【様式3計画書】" sheetId="23" r:id="rId1"/>
    <sheet name="様式３　計画書" sheetId="12" r:id="rId2"/>
    <sheet name="入力方法【様式４報告書】 " sheetId="24" r:id="rId3"/>
    <sheet name="様式４　報告書" sheetId="13" r:id="rId4"/>
    <sheet name="千葉県・千葉市教員等育成指標" sheetId="32" r:id="rId5"/>
  </sheets>
  <externalReferences>
    <externalReference r:id="rId6"/>
  </externalReferences>
  <definedNames>
    <definedName name="_xlnm.Print_Area" localSheetId="4">千葉県・千葉市教員等育成指標!$B$1:$J$24</definedName>
    <definedName name="_xlnm.Print_Area" localSheetId="0">入力方法【様式3計画書】!$A$1:$K$134</definedName>
    <definedName name="_xlnm.Print_Area" localSheetId="2">'入力方法【様式４報告書】 '!$A$1:$K$263</definedName>
    <definedName name="_xlnm.Print_Area" localSheetId="1">'様式３　計画書'!$A$9:$Z$48</definedName>
    <definedName name="_xlnm.Print_Area" localSheetId="3">'様式４　報告書'!$A$9:$AA$245</definedName>
    <definedName name="_xlnm.Print_Titles" localSheetId="1">'様式３　計画書'!$9:$17</definedName>
    <definedName name="_xlnm.Print_Titles" localSheetId="3">'様式４　報告書'!$9:$18</definedName>
    <definedName name="拠点校方式" localSheetId="3">'様式４　報告書'!#REF!</definedName>
    <definedName name="拠点校方式">'様式３　計画書'!$B$69:$B$74</definedName>
    <definedName name="拠点校方式及び従来方式">'様式３　計画書'!$BS$19:$BS$25</definedName>
    <definedName name="従来方式" localSheetId="3">'様式４　報告書'!#REF!</definedName>
    <definedName name="従来方式">'様式３　計画書'!#REF!</definedName>
    <definedName name="方式" localSheetId="4">'[1]様式 3　計画書'!$BU$11:$BW$11</definedName>
    <definedName name="方式" localSheetId="0">#REF!</definedName>
    <definedName name="方式" localSheetId="2">#REF!</definedName>
    <definedName name="方式">'様式３　計画書'!$BQ$18:$BS$18</definedName>
    <definedName name="方式１" localSheetId="3">'様式４　報告書'!#REF!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12" l="1"/>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19" i="12"/>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58"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0" i="13"/>
  <c r="F4" i="13" l="1"/>
  <c r="F5" i="13"/>
  <c r="F6" i="13"/>
  <c r="B237" i="13"/>
  <c r="M62" i="12"/>
  <c r="M64" i="12"/>
  <c r="M63" i="12"/>
  <c r="D18" i="12"/>
  <c r="M266" i="13" l="1"/>
  <c r="M249" i="13"/>
  <c r="M250" i="13"/>
  <c r="M251" i="13"/>
  <c r="M252" i="13"/>
  <c r="M253" i="13"/>
  <c r="M254" i="13"/>
  <c r="M255" i="13"/>
  <c r="M256" i="13"/>
  <c r="M257" i="13"/>
  <c r="M258" i="13"/>
  <c r="M259" i="13"/>
  <c r="M260" i="13"/>
  <c r="M261" i="13"/>
  <c r="M262" i="13"/>
  <c r="M263" i="13"/>
  <c r="M264" i="13"/>
  <c r="M265" i="13"/>
  <c r="N264" i="13" l="1"/>
  <c r="S254" i="13" s="1"/>
  <c r="N252" i="13"/>
  <c r="S250" i="13" s="1"/>
  <c r="N254" i="13"/>
  <c r="S251" i="13" s="1"/>
  <c r="N258" i="13"/>
  <c r="S252" i="13" s="1"/>
  <c r="N262" i="13"/>
  <c r="S253" i="13" s="1"/>
  <c r="M65" i="12"/>
  <c r="M67" i="12"/>
  <c r="M68" i="12"/>
  <c r="M69" i="12"/>
  <c r="N67" i="12" l="1"/>
  <c r="S58" i="12" s="1"/>
  <c r="D19" i="13" l="1"/>
  <c r="E13" i="13" l="1"/>
  <c r="K240" i="13" l="1"/>
  <c r="K242" i="13" s="1"/>
  <c r="M248" i="13" l="1"/>
  <c r="N248" i="13" s="1"/>
  <c r="S249" i="13" s="1"/>
  <c r="N237" i="13"/>
  <c r="F237" i="13"/>
  <c r="B235" i="13" s="1"/>
  <c r="E14" i="13" l="1"/>
  <c r="BP20" i="13"/>
  <c r="BP21" i="13"/>
  <c r="BP22" i="13"/>
  <c r="BP23" i="13"/>
  <c r="BP24" i="13"/>
  <c r="BP25" i="13"/>
  <c r="BP26" i="13"/>
  <c r="BP27" i="13"/>
  <c r="BP28" i="13"/>
  <c r="BP29" i="13"/>
  <c r="BP30" i="13"/>
  <c r="BP31" i="13"/>
  <c r="BP32" i="13"/>
  <c r="BP33" i="13"/>
  <c r="BP34" i="13"/>
  <c r="BP35" i="13"/>
  <c r="BP36" i="13"/>
  <c r="BP37" i="13"/>
  <c r="BP38" i="13"/>
  <c r="BP39" i="13"/>
  <c r="BP40" i="13"/>
  <c r="BP41" i="13"/>
  <c r="BP42" i="13"/>
  <c r="BP43" i="13"/>
  <c r="BP44" i="13"/>
  <c r="BP45" i="13"/>
  <c r="BP46" i="13"/>
  <c r="BP47" i="13"/>
  <c r="BP48" i="13"/>
  <c r="BP19" i="13"/>
  <c r="R235" i="13"/>
  <c r="N232" i="13" s="1"/>
  <c r="AD235" i="13" s="1"/>
  <c r="V237" i="13"/>
  <c r="R237" i="13"/>
  <c r="V236" i="13"/>
  <c r="R236" i="13"/>
  <c r="V235" i="13"/>
  <c r="J237" i="13"/>
  <c r="M52" i="12"/>
  <c r="M53" i="12"/>
  <c r="M54" i="12"/>
  <c r="M55" i="12"/>
  <c r="M56" i="12"/>
  <c r="M57" i="12"/>
  <c r="M58" i="12"/>
  <c r="M59" i="12"/>
  <c r="M60" i="12"/>
  <c r="M61" i="12"/>
  <c r="M66" i="12"/>
  <c r="N65" i="12" s="1"/>
  <c r="S57" i="12" s="1"/>
  <c r="M51" i="12"/>
  <c r="W243" i="13"/>
  <c r="W245" i="13" s="1"/>
  <c r="W244" i="13"/>
  <c r="T243" i="13"/>
  <c r="Q243" i="13"/>
  <c r="Q245" i="13" s="1"/>
  <c r="N243" i="13"/>
  <c r="K243" i="13"/>
  <c r="K245" i="13" s="1"/>
  <c r="H243" i="13"/>
  <c r="E243" i="13"/>
  <c r="W240" i="13"/>
  <c r="T240" i="13"/>
  <c r="Q240" i="13"/>
  <c r="Q242" i="13" s="1"/>
  <c r="N240" i="13"/>
  <c r="N242" i="13" s="1"/>
  <c r="K241" i="13"/>
  <c r="H240" i="13"/>
  <c r="H242" i="13" s="1"/>
  <c r="E240" i="13"/>
  <c r="E242" i="13" l="1"/>
  <c r="E241" i="13"/>
  <c r="T244" i="13"/>
  <c r="T245" i="13"/>
  <c r="Q244" i="13"/>
  <c r="N244" i="13"/>
  <c r="N245" i="13"/>
  <c r="K244" i="13"/>
  <c r="H244" i="13"/>
  <c r="H245" i="13"/>
  <c r="E244" i="13"/>
  <c r="E245" i="13"/>
  <c r="W241" i="13"/>
  <c r="W242" i="13"/>
  <c r="T241" i="13"/>
  <c r="T242" i="13"/>
  <c r="Q241" i="13"/>
  <c r="N55" i="12"/>
  <c r="S54" i="12" s="1"/>
  <c r="N61" i="12"/>
  <c r="S56" i="12" s="1"/>
  <c r="N51" i="12"/>
  <c r="S53" i="12" s="1"/>
  <c r="N57" i="12"/>
  <c r="S55" i="12" s="1"/>
  <c r="N241" i="13"/>
  <c r="H241" i="13"/>
  <c r="J235" i="13"/>
  <c r="F232" i="13" s="1"/>
  <c r="Z241" i="13" l="1"/>
  <c r="V232" i="13"/>
  <c r="AD236" i="13" s="1"/>
  <c r="AD23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E13" authorId="0" shapeId="0" xr:uid="{00000000-0006-0000-0100-000001000000}">
      <text>
        <r>
          <rPr>
            <b/>
            <sz val="9"/>
            <color indexed="81"/>
            <rFont val="MS P ゴシック"/>
            <family val="3"/>
            <charset val="128"/>
          </rPr>
          <t>学校名の入力</t>
        </r>
        <r>
          <rPr>
            <sz val="9"/>
            <color indexed="81"/>
            <rFont val="MS P ゴシック"/>
            <family val="3"/>
            <charset val="128"/>
          </rPr>
          <t xml:space="preserve">
例：(学校番号●●)千葉県立○○高等学校
　　○○市立○○高等学校
※入力すると「様式３　年間指導報告書」に反映されます　　　　</t>
        </r>
      </text>
    </comment>
    <comment ref="E14" authorId="0" shapeId="0" xr:uid="{00000000-0006-0000-0100-000002000000}">
      <text>
        <r>
          <rPr>
            <b/>
            <sz val="9"/>
            <color indexed="81"/>
            <rFont val="MS P ゴシック"/>
            <family val="3"/>
            <charset val="128"/>
          </rPr>
          <t>校長名の入力</t>
        </r>
        <r>
          <rPr>
            <sz val="9"/>
            <color indexed="81"/>
            <rFont val="MS P ゴシック"/>
            <family val="3"/>
            <charset val="128"/>
          </rPr>
          <t xml:space="preserve">
例：○○　○○
※入力すると「様式３　年間指導報告書」に反映されます。</t>
        </r>
      </text>
    </comment>
    <comment ref="E15" authorId="0" shapeId="0" xr:uid="{00000000-0006-0000-0100-000003000000}">
      <text>
        <r>
          <rPr>
            <b/>
            <sz val="9"/>
            <color indexed="81"/>
            <rFont val="MS P ゴシック"/>
            <family val="3"/>
            <charset val="128"/>
          </rPr>
          <t>研修者名の入力</t>
        </r>
        <r>
          <rPr>
            <sz val="9"/>
            <color indexed="81"/>
            <rFont val="MS P ゴシック"/>
            <family val="3"/>
            <charset val="128"/>
          </rPr>
          <t xml:space="preserve">
初任者が複数配置の場合は連名でもかまいません。</t>
        </r>
      </text>
    </comment>
    <comment ref="B19" authorId="0" shapeId="0" xr:uid="{00000000-0006-0000-0100-000004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19" authorId="0" shapeId="0" xr:uid="{00000000-0006-0000-0100-000005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19" authorId="0" shapeId="0" xr:uid="{00000000-0006-0000-0100-000006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19" authorId="0" shapeId="0" xr:uid="{00000000-0006-0000-0100-000007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19" authorId="0" shapeId="0" xr:uid="{00000000-0006-0000-0100-000008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20" authorId="0" shapeId="0" xr:uid="{00000000-0006-0000-0100-000009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20" authorId="0" shapeId="0" xr:uid="{00000000-0006-0000-0100-00000A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20" authorId="0" shapeId="0" xr:uid="{00000000-0006-0000-0100-00000B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20" authorId="0" shapeId="0" xr:uid="{00000000-0006-0000-0100-00000C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20" authorId="0" shapeId="0" xr:uid="{00000000-0006-0000-0100-00000D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21" authorId="0" shapeId="0" xr:uid="{00000000-0006-0000-0100-00000E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21" authorId="0" shapeId="0" xr:uid="{00000000-0006-0000-0100-00000F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21" authorId="0" shapeId="0" xr:uid="{00000000-0006-0000-0100-000010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21" authorId="0" shapeId="0" xr:uid="{00000000-0006-0000-0100-000011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21" authorId="0" shapeId="0" xr:uid="{00000000-0006-0000-0100-000012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22" authorId="0" shapeId="0" xr:uid="{00000000-0006-0000-0100-000013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22" authorId="0" shapeId="0" xr:uid="{00000000-0006-0000-0100-000014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22" authorId="0" shapeId="0" xr:uid="{00000000-0006-0000-0100-000015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22" authorId="0" shapeId="0" xr:uid="{00000000-0006-0000-0100-000016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22" authorId="0" shapeId="0" xr:uid="{00000000-0006-0000-0100-000017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23" authorId="0" shapeId="0" xr:uid="{00000000-0006-0000-0100-000018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23" authorId="0" shapeId="0" xr:uid="{00000000-0006-0000-0100-000019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23" authorId="0" shapeId="0" xr:uid="{00000000-0006-0000-0100-00001A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23" authorId="0" shapeId="0" xr:uid="{00000000-0006-0000-0100-00001B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23" authorId="0" shapeId="0" xr:uid="{00000000-0006-0000-0100-00001C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24" authorId="0" shapeId="0" xr:uid="{00000000-0006-0000-0100-00001D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24" authorId="0" shapeId="0" xr:uid="{00000000-0006-0000-0100-00001E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24" authorId="0" shapeId="0" xr:uid="{00000000-0006-0000-0100-00001F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24" authorId="0" shapeId="0" xr:uid="{00000000-0006-0000-0100-000020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24" authorId="0" shapeId="0" xr:uid="{00000000-0006-0000-0100-000021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25" authorId="0" shapeId="0" xr:uid="{00000000-0006-0000-0100-000022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25" authorId="0" shapeId="0" xr:uid="{00000000-0006-0000-0100-000023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25" authorId="0" shapeId="0" xr:uid="{00000000-0006-0000-0100-000024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25" authorId="0" shapeId="0" xr:uid="{00000000-0006-0000-0100-000025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25" authorId="0" shapeId="0" xr:uid="{00000000-0006-0000-0100-000026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26" authorId="0" shapeId="0" xr:uid="{00000000-0006-0000-0100-000027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26" authorId="0" shapeId="0" xr:uid="{00000000-0006-0000-0100-000028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26" authorId="0" shapeId="0" xr:uid="{00000000-0006-0000-0100-000029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26" authorId="0" shapeId="0" xr:uid="{00000000-0006-0000-0100-00002A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26" authorId="0" shapeId="0" xr:uid="{00000000-0006-0000-0100-00002B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27" authorId="0" shapeId="0" xr:uid="{00000000-0006-0000-0100-00002C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27" authorId="0" shapeId="0" xr:uid="{00000000-0006-0000-0100-00002D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27" authorId="0" shapeId="0" xr:uid="{00000000-0006-0000-0100-00002E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27" authorId="0" shapeId="0" xr:uid="{00000000-0006-0000-0100-00002F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27" authorId="0" shapeId="0" xr:uid="{00000000-0006-0000-0100-000030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28" authorId="0" shapeId="0" xr:uid="{00000000-0006-0000-0100-000031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28" authorId="0" shapeId="0" xr:uid="{00000000-0006-0000-0100-000032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28" authorId="0" shapeId="0" xr:uid="{00000000-0006-0000-0100-000033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28" authorId="0" shapeId="0" xr:uid="{00000000-0006-0000-0100-000034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28" authorId="0" shapeId="0" xr:uid="{00000000-0006-0000-0100-000035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29" authorId="0" shapeId="0" xr:uid="{00000000-0006-0000-0100-000036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29" authorId="0" shapeId="0" xr:uid="{00000000-0006-0000-0100-000037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29" authorId="0" shapeId="0" xr:uid="{00000000-0006-0000-0100-000038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29" authorId="0" shapeId="0" xr:uid="{00000000-0006-0000-0100-000039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29" authorId="0" shapeId="0" xr:uid="{00000000-0006-0000-0100-00003A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30" authorId="0" shapeId="0" xr:uid="{00000000-0006-0000-0100-00003B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30" authorId="0" shapeId="0" xr:uid="{00000000-0006-0000-0100-00003C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30" authorId="0" shapeId="0" xr:uid="{00000000-0006-0000-0100-00003D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30" authorId="0" shapeId="0" xr:uid="{00000000-0006-0000-0100-00003E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30" authorId="0" shapeId="0" xr:uid="{00000000-0006-0000-0100-00003F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31" authorId="0" shapeId="0" xr:uid="{00000000-0006-0000-0100-000040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31" authorId="0" shapeId="0" xr:uid="{00000000-0006-0000-0100-000041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31" authorId="0" shapeId="0" xr:uid="{00000000-0006-0000-0100-000042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31" authorId="0" shapeId="0" xr:uid="{00000000-0006-0000-0100-000043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31" authorId="0" shapeId="0" xr:uid="{00000000-0006-0000-0100-000044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32" authorId="0" shapeId="0" xr:uid="{00000000-0006-0000-0100-000045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32" authorId="0" shapeId="0" xr:uid="{00000000-0006-0000-0100-000046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32" authorId="0" shapeId="0" xr:uid="{00000000-0006-0000-0100-000047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32" authorId="0" shapeId="0" xr:uid="{00000000-0006-0000-0100-000048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32" authorId="0" shapeId="0" xr:uid="{00000000-0006-0000-0100-000049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33" authorId="0" shapeId="0" xr:uid="{00000000-0006-0000-0100-00004A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33" authorId="0" shapeId="0" xr:uid="{00000000-0006-0000-0100-00004B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33" authorId="0" shapeId="0" xr:uid="{00000000-0006-0000-0100-00004C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33" authorId="0" shapeId="0" xr:uid="{00000000-0006-0000-0100-00004D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33" authorId="0" shapeId="0" xr:uid="{00000000-0006-0000-0100-00004E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34" authorId="0" shapeId="0" xr:uid="{00000000-0006-0000-0100-00004F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34" authorId="0" shapeId="0" xr:uid="{00000000-0006-0000-0100-000050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34" authorId="0" shapeId="0" xr:uid="{00000000-0006-0000-0100-000051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34" authorId="0" shapeId="0" xr:uid="{00000000-0006-0000-0100-000052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34" authorId="0" shapeId="0" xr:uid="{00000000-0006-0000-0100-000053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35" authorId="0" shapeId="0" xr:uid="{00000000-0006-0000-0100-000054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35" authorId="0" shapeId="0" xr:uid="{00000000-0006-0000-0100-000055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35" authorId="0" shapeId="0" xr:uid="{00000000-0006-0000-0100-000056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35" authorId="0" shapeId="0" xr:uid="{00000000-0006-0000-0100-000057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35" authorId="0" shapeId="0" xr:uid="{00000000-0006-0000-0100-000058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36" authorId="0" shapeId="0" xr:uid="{00000000-0006-0000-0100-000059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36" authorId="0" shapeId="0" xr:uid="{00000000-0006-0000-0100-00005A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36" authorId="0" shapeId="0" xr:uid="{00000000-0006-0000-0100-00005B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36" authorId="0" shapeId="0" xr:uid="{00000000-0006-0000-0100-00005C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36" authorId="0" shapeId="0" xr:uid="{00000000-0006-0000-0100-00005D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37" authorId="0" shapeId="0" xr:uid="{00000000-0006-0000-0100-00005E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37" authorId="0" shapeId="0" xr:uid="{00000000-0006-0000-0100-00005F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37" authorId="0" shapeId="0" xr:uid="{00000000-0006-0000-0100-000060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37" authorId="0" shapeId="0" xr:uid="{00000000-0006-0000-0100-000061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37" authorId="0" shapeId="0" xr:uid="{00000000-0006-0000-0100-000062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38" authorId="0" shapeId="0" xr:uid="{00000000-0006-0000-0100-000063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38" authorId="0" shapeId="0" xr:uid="{00000000-0006-0000-0100-000064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38" authorId="0" shapeId="0" xr:uid="{00000000-0006-0000-0100-000065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38" authorId="0" shapeId="0" xr:uid="{00000000-0006-0000-0100-000066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38" authorId="0" shapeId="0" xr:uid="{00000000-0006-0000-0100-000067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39" authorId="0" shapeId="0" xr:uid="{00000000-0006-0000-0100-000068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39" authorId="0" shapeId="0" xr:uid="{00000000-0006-0000-0100-000069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39" authorId="0" shapeId="0" xr:uid="{00000000-0006-0000-0100-00006A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39" authorId="0" shapeId="0" xr:uid="{00000000-0006-0000-0100-00006B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39" authorId="0" shapeId="0" xr:uid="{00000000-0006-0000-0100-00006C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40" authorId="0" shapeId="0" xr:uid="{00000000-0006-0000-0100-00006D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40" authorId="0" shapeId="0" xr:uid="{00000000-0006-0000-0100-00006E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40" authorId="0" shapeId="0" xr:uid="{00000000-0006-0000-0100-00006F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40" authorId="0" shapeId="0" xr:uid="{00000000-0006-0000-0100-000070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40" authorId="0" shapeId="0" xr:uid="{00000000-0006-0000-0100-000071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41" authorId="0" shapeId="0" xr:uid="{00000000-0006-0000-0100-000072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41" authorId="0" shapeId="0" xr:uid="{00000000-0006-0000-0100-000073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41" authorId="0" shapeId="0" xr:uid="{00000000-0006-0000-0100-000074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41" authorId="0" shapeId="0" xr:uid="{00000000-0006-0000-0100-000075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41" authorId="0" shapeId="0" xr:uid="{00000000-0006-0000-0100-000076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42" authorId="0" shapeId="0" xr:uid="{00000000-0006-0000-0100-000077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42" authorId="0" shapeId="0" xr:uid="{00000000-0006-0000-0100-000078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42" authorId="0" shapeId="0" xr:uid="{00000000-0006-0000-0100-000079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42" authorId="0" shapeId="0" xr:uid="{00000000-0006-0000-0100-00007A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42" authorId="0" shapeId="0" xr:uid="{00000000-0006-0000-0100-00007B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43" authorId="0" shapeId="0" xr:uid="{00000000-0006-0000-0100-00007C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43" authorId="0" shapeId="0" xr:uid="{00000000-0006-0000-0100-00007D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43" authorId="0" shapeId="0" xr:uid="{00000000-0006-0000-0100-00007E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43" authorId="0" shapeId="0" xr:uid="{00000000-0006-0000-0100-00007F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43" authorId="0" shapeId="0" xr:uid="{00000000-0006-0000-0100-000080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44" authorId="0" shapeId="0" xr:uid="{00000000-0006-0000-0100-000081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44" authorId="0" shapeId="0" xr:uid="{00000000-0006-0000-0100-000082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44" authorId="0" shapeId="0" xr:uid="{00000000-0006-0000-0100-000083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44" authorId="0" shapeId="0" xr:uid="{00000000-0006-0000-0100-000084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44" authorId="0" shapeId="0" xr:uid="{00000000-0006-0000-0100-000085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45" authorId="0" shapeId="0" xr:uid="{00000000-0006-0000-0100-000086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45" authorId="0" shapeId="0" xr:uid="{00000000-0006-0000-0100-000087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45" authorId="0" shapeId="0" xr:uid="{00000000-0006-0000-0100-000088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45" authorId="0" shapeId="0" xr:uid="{00000000-0006-0000-0100-000089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45" authorId="0" shapeId="0" xr:uid="{00000000-0006-0000-0100-00008A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46" authorId="0" shapeId="0" xr:uid="{00000000-0006-0000-0100-00008B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46" authorId="0" shapeId="0" xr:uid="{00000000-0006-0000-0100-00008C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46" authorId="0" shapeId="0" xr:uid="{00000000-0006-0000-0100-00008D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46" authorId="0" shapeId="0" xr:uid="{00000000-0006-0000-0100-00008E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46" authorId="0" shapeId="0" xr:uid="{00000000-0006-0000-0100-00008F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47" authorId="0" shapeId="0" xr:uid="{00000000-0006-0000-0100-000090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47" authorId="0" shapeId="0" xr:uid="{00000000-0006-0000-0100-000091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47" authorId="0" shapeId="0" xr:uid="{00000000-0006-0000-0100-000092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47" authorId="0" shapeId="0" xr:uid="{00000000-0006-0000-0100-000093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47" authorId="0" shapeId="0" xr:uid="{00000000-0006-0000-0100-000094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 ref="B48" authorId="0" shapeId="0" xr:uid="{00000000-0006-0000-0100-000095000000}">
      <text>
        <r>
          <rPr>
            <b/>
            <sz val="9"/>
            <color indexed="81"/>
            <rFont val="MS P ゴシック"/>
            <family val="3"/>
            <charset val="128"/>
          </rPr>
          <t>月の入力</t>
        </r>
        <r>
          <rPr>
            <sz val="9"/>
            <color indexed="81"/>
            <rFont val="MS P ゴシック"/>
            <family val="3"/>
            <charset val="128"/>
          </rPr>
          <t xml:space="preserve">
▼で選択
月日を入力すると曜日が自動表示されます</t>
        </r>
      </text>
    </comment>
    <comment ref="C48" authorId="0" shapeId="0" xr:uid="{00000000-0006-0000-0100-000096000000}">
      <text>
        <r>
          <rPr>
            <b/>
            <sz val="9"/>
            <color indexed="81"/>
            <rFont val="MS P ゴシック"/>
            <family val="3"/>
            <charset val="128"/>
          </rPr>
          <t>日の入力</t>
        </r>
        <r>
          <rPr>
            <sz val="9"/>
            <color indexed="81"/>
            <rFont val="MS P ゴシック"/>
            <family val="3"/>
            <charset val="128"/>
          </rPr>
          <t xml:space="preserve">
▼で選択
月日を入力すると曜日が自動表示されます</t>
        </r>
      </text>
    </comment>
    <comment ref="E48" authorId="0" shapeId="0" xr:uid="{00000000-0006-0000-0100-000097000000}">
      <text>
        <r>
          <rPr>
            <b/>
            <sz val="9"/>
            <color indexed="81"/>
            <rFont val="MS P ゴシック"/>
            <family val="3"/>
            <charset val="128"/>
          </rPr>
          <t>研修項目の入力</t>
        </r>
        <r>
          <rPr>
            <sz val="9"/>
            <color indexed="81"/>
            <rFont val="MS P ゴシック"/>
            <family val="3"/>
            <charset val="128"/>
          </rPr>
          <t xml:space="preserve">
　県教委及び市町村教委作成の年間研修計画に基づき入力してください。
※入力された項目は報告書「主な内容等」の▼に反映されます。</t>
        </r>
      </text>
    </comment>
    <comment ref="S48" authorId="0" shapeId="0" xr:uid="{00000000-0006-0000-0100-000098000000}">
      <text>
        <r>
          <rPr>
            <b/>
            <sz val="9"/>
            <color indexed="81"/>
            <rFont val="MS P ゴシック"/>
            <family val="3"/>
            <charset val="128"/>
          </rPr>
          <t>教員等育成指標の主たる位置付けの入力</t>
        </r>
        <r>
          <rPr>
            <sz val="9"/>
            <color indexed="81"/>
            <rFont val="MS P ゴシック"/>
            <family val="3"/>
            <charset val="128"/>
          </rPr>
          <t xml:space="preserve">
適当な項目を▼から選択
「千葉県・千葉市教員等育成指標」の各項目は
　・表外右上の一覧
　・表外下方の一覧
　・別シートの一覧
　・研修の手引
を参照してください。
表外下方に計画回数が表示されます。</t>
        </r>
      </text>
    </comment>
    <comment ref="W48" authorId="0" shapeId="0" xr:uid="{00000000-0006-0000-0100-000099000000}">
      <text>
        <r>
          <rPr>
            <b/>
            <sz val="9"/>
            <color indexed="81"/>
            <rFont val="MS P ゴシック"/>
            <family val="3"/>
            <charset val="128"/>
          </rPr>
          <t>主たる指導担当者の入力</t>
        </r>
        <r>
          <rPr>
            <sz val="9"/>
            <color indexed="81"/>
            <rFont val="MS P ゴシック"/>
            <family val="3"/>
            <charset val="128"/>
          </rPr>
          <t xml:space="preserve">
該当する「主たる指導担当者」を▼で選択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E13" authorId="0" shapeId="0" xr:uid="{00000000-0006-0000-0300-000001000000}">
      <text>
        <r>
          <rPr>
            <b/>
            <sz val="9"/>
            <color indexed="81"/>
            <rFont val="MS P ゴシック"/>
            <family val="3"/>
            <charset val="128"/>
          </rPr>
          <t xml:space="preserve">学校名
</t>
        </r>
        <r>
          <rPr>
            <sz val="9"/>
            <color indexed="81"/>
            <rFont val="ＭＳ Ｐゴシック"/>
            <family val="3"/>
            <charset val="128"/>
          </rPr>
          <t>様式３から引用されます。</t>
        </r>
      </text>
    </comment>
    <comment ref="E14" authorId="0" shapeId="0" xr:uid="{00000000-0006-0000-0300-000002000000}">
      <text>
        <r>
          <rPr>
            <b/>
            <sz val="9"/>
            <color indexed="81"/>
            <rFont val="MS P ゴシック"/>
            <family val="3"/>
            <charset val="128"/>
          </rPr>
          <t xml:space="preserve">校長名
</t>
        </r>
        <r>
          <rPr>
            <sz val="9"/>
            <color indexed="81"/>
            <rFont val="MS P ゴシック"/>
            <family val="3"/>
            <charset val="128"/>
          </rPr>
          <t>様式３から引用されます。</t>
        </r>
      </text>
    </comment>
    <comment ref="E15" authorId="0" shapeId="0" xr:uid="{00000000-0006-0000-0300-000003000000}">
      <text>
        <r>
          <rPr>
            <b/>
            <sz val="9"/>
            <color indexed="81"/>
            <rFont val="MS P ゴシック"/>
            <family val="3"/>
            <charset val="128"/>
          </rPr>
          <t>研修者名の入力</t>
        </r>
        <r>
          <rPr>
            <sz val="9"/>
            <color indexed="81"/>
            <rFont val="MS P ゴシック"/>
            <family val="3"/>
            <charset val="128"/>
          </rPr>
          <t xml:space="preserve">
初任者１名のみ記入</t>
        </r>
      </text>
    </comment>
    <comment ref="AD20" authorId="0" shapeId="0" xr:uid="{00000000-0006-0000-0300-000004000000}">
      <text>
        <r>
          <rPr>
            <b/>
            <sz val="9"/>
            <color indexed="81"/>
            <rFont val="MS P ゴシック"/>
            <family val="3"/>
            <charset val="128"/>
          </rPr>
          <t>教科等の入力</t>
        </r>
        <r>
          <rPr>
            <sz val="9"/>
            <color indexed="81"/>
            <rFont val="MS P ゴシック"/>
            <family val="3"/>
            <charset val="128"/>
          </rPr>
          <t xml:space="preserve">
初任者が研修する教科等を入力（略記可）
※報告書「教科等」の▼に反映されます</t>
        </r>
      </text>
    </comment>
    <comment ref="AD21" authorId="0" shapeId="0" xr:uid="{00000000-0006-0000-0300-000005000000}">
      <text>
        <r>
          <rPr>
            <b/>
            <sz val="9"/>
            <color indexed="81"/>
            <rFont val="MS P ゴシック"/>
            <family val="3"/>
            <charset val="128"/>
          </rPr>
          <t>教科等の入力</t>
        </r>
        <r>
          <rPr>
            <sz val="9"/>
            <color indexed="81"/>
            <rFont val="MS P ゴシック"/>
            <family val="3"/>
            <charset val="128"/>
          </rPr>
          <t xml:space="preserve">
初任者が研修する教科等を入力（略記可）
※報告書「教科等」の▼に反映されます</t>
        </r>
      </text>
    </comment>
    <comment ref="AD22" authorId="0" shapeId="0" xr:uid="{00000000-0006-0000-0300-000006000000}">
      <text>
        <r>
          <rPr>
            <b/>
            <sz val="9"/>
            <color indexed="81"/>
            <rFont val="MS P ゴシック"/>
            <family val="3"/>
            <charset val="128"/>
          </rPr>
          <t>教科等の入力</t>
        </r>
        <r>
          <rPr>
            <sz val="9"/>
            <color indexed="81"/>
            <rFont val="MS P ゴシック"/>
            <family val="3"/>
            <charset val="128"/>
          </rPr>
          <t xml:space="preserve">
初任者が研修する教科等を入力（略記可）
※報告書「教科等」の▼に反映されます</t>
        </r>
      </text>
    </comment>
    <comment ref="AD23" authorId="0" shapeId="0" xr:uid="{00000000-0006-0000-0300-000007000000}">
      <text>
        <r>
          <rPr>
            <b/>
            <sz val="9"/>
            <color indexed="81"/>
            <rFont val="MS P ゴシック"/>
            <family val="3"/>
            <charset val="128"/>
          </rPr>
          <t>教科等の入力</t>
        </r>
        <r>
          <rPr>
            <sz val="9"/>
            <color indexed="81"/>
            <rFont val="MS P ゴシック"/>
            <family val="3"/>
            <charset val="128"/>
          </rPr>
          <t xml:space="preserve">
初任者が研修する教科等を入力（略記可）
※報告書「教科等」の▼に反映されます</t>
        </r>
      </text>
    </comment>
    <comment ref="AD24" authorId="0" shapeId="0" xr:uid="{00000000-0006-0000-0300-000008000000}">
      <text>
        <r>
          <rPr>
            <b/>
            <sz val="9"/>
            <color indexed="81"/>
            <rFont val="MS P ゴシック"/>
            <family val="3"/>
            <charset val="128"/>
          </rPr>
          <t>教科等の入力</t>
        </r>
        <r>
          <rPr>
            <sz val="9"/>
            <color indexed="81"/>
            <rFont val="MS P ゴシック"/>
            <family val="3"/>
            <charset val="128"/>
          </rPr>
          <t xml:space="preserve">
初任者が研修する教科等を入力（略記可）
※報告書「教科等」の▼に反映されます</t>
        </r>
      </text>
    </comment>
    <comment ref="AD25" authorId="0" shapeId="0" xr:uid="{00000000-0006-0000-0300-000009000000}">
      <text>
        <r>
          <rPr>
            <b/>
            <sz val="9"/>
            <color indexed="81"/>
            <rFont val="MS P ゴシック"/>
            <family val="3"/>
            <charset val="128"/>
          </rPr>
          <t>教科等の入力</t>
        </r>
        <r>
          <rPr>
            <sz val="9"/>
            <color indexed="81"/>
            <rFont val="MS P ゴシック"/>
            <family val="3"/>
            <charset val="128"/>
          </rPr>
          <t xml:space="preserve">
初任者が研修する教科等を入力（略記可）
※報告書「教科等」の▼に反映されます</t>
        </r>
      </text>
    </comment>
    <comment ref="AD26" authorId="0" shapeId="0" xr:uid="{00000000-0006-0000-0300-00000A000000}">
      <text>
        <r>
          <rPr>
            <b/>
            <sz val="9"/>
            <color indexed="81"/>
            <rFont val="MS P ゴシック"/>
            <family val="3"/>
            <charset val="128"/>
          </rPr>
          <t>教科等の入力</t>
        </r>
        <r>
          <rPr>
            <sz val="9"/>
            <color indexed="81"/>
            <rFont val="MS P ゴシック"/>
            <family val="3"/>
            <charset val="128"/>
          </rPr>
          <t xml:space="preserve">
初任者が研修する教科等を入力（略記可）
※報告書「教科等」の▼に反映されます</t>
        </r>
      </text>
    </comment>
    <comment ref="AD27" authorId="0" shapeId="0" xr:uid="{00000000-0006-0000-0300-00000B000000}">
      <text>
        <r>
          <rPr>
            <b/>
            <sz val="9"/>
            <color indexed="81"/>
            <rFont val="MS P ゴシック"/>
            <family val="3"/>
            <charset val="128"/>
          </rPr>
          <t>教科等の入力</t>
        </r>
        <r>
          <rPr>
            <sz val="9"/>
            <color indexed="81"/>
            <rFont val="MS P ゴシック"/>
            <family val="3"/>
            <charset val="128"/>
          </rPr>
          <t xml:space="preserve">
初任者が研修する教科等を入力（略記可）
※報告書「教科等」の▼に反映されます</t>
        </r>
      </text>
    </comment>
    <comment ref="AD28" authorId="0" shapeId="0" xr:uid="{00000000-0006-0000-0300-00000C000000}">
      <text>
        <r>
          <rPr>
            <b/>
            <sz val="9"/>
            <color indexed="81"/>
            <rFont val="MS P ゴシック"/>
            <family val="3"/>
            <charset val="128"/>
          </rPr>
          <t>教科等の入力</t>
        </r>
        <r>
          <rPr>
            <sz val="9"/>
            <color indexed="81"/>
            <rFont val="MS P ゴシック"/>
            <family val="3"/>
            <charset val="128"/>
          </rPr>
          <t xml:space="preserve">
初任者が研修する教科等を入力（略記可）
※報告書「教科等」の▼に反映されます</t>
        </r>
      </text>
    </comment>
    <comment ref="AD29" authorId="0" shapeId="0" xr:uid="{00000000-0006-0000-0300-00000D000000}">
      <text>
        <r>
          <rPr>
            <b/>
            <sz val="9"/>
            <color indexed="81"/>
            <rFont val="MS P ゴシック"/>
            <family val="3"/>
            <charset val="128"/>
          </rPr>
          <t>教科等の入力</t>
        </r>
        <r>
          <rPr>
            <sz val="9"/>
            <color indexed="81"/>
            <rFont val="MS P ゴシック"/>
            <family val="3"/>
            <charset val="128"/>
          </rPr>
          <t xml:space="preserve">
初任者が研修する教科等を入力（略記可）
※報告書「教科等」の▼に反映されます</t>
        </r>
      </text>
    </comment>
    <comment ref="AD30" authorId="0" shapeId="0" xr:uid="{00000000-0006-0000-0300-00000E000000}">
      <text>
        <r>
          <rPr>
            <b/>
            <sz val="9"/>
            <color indexed="81"/>
            <rFont val="MS P ゴシック"/>
            <family val="3"/>
            <charset val="128"/>
          </rPr>
          <t>教科等の入力</t>
        </r>
        <r>
          <rPr>
            <sz val="9"/>
            <color indexed="81"/>
            <rFont val="MS P ゴシック"/>
            <family val="3"/>
            <charset val="128"/>
          </rPr>
          <t xml:space="preserve">
初任者が研修する教科等を入力（略記可）
※報告書「教科等」の▼に反映されます</t>
        </r>
      </text>
    </comment>
    <comment ref="AD31" authorId="0" shapeId="0" xr:uid="{00000000-0006-0000-0300-00000F000000}">
      <text>
        <r>
          <rPr>
            <b/>
            <sz val="9"/>
            <color indexed="81"/>
            <rFont val="MS P ゴシック"/>
            <family val="3"/>
            <charset val="128"/>
          </rPr>
          <t>教科等の入力</t>
        </r>
        <r>
          <rPr>
            <sz val="9"/>
            <color indexed="81"/>
            <rFont val="MS P ゴシック"/>
            <family val="3"/>
            <charset val="128"/>
          </rPr>
          <t xml:space="preserve">
初任者が研修する教科等を入力（略記可）
※報告書「教科等」の▼に反映されます</t>
        </r>
      </text>
    </comment>
    <comment ref="AD32" authorId="0" shapeId="0" xr:uid="{00000000-0006-0000-0300-000010000000}">
      <text>
        <r>
          <rPr>
            <b/>
            <sz val="9"/>
            <color indexed="81"/>
            <rFont val="MS P ゴシック"/>
            <family val="3"/>
            <charset val="128"/>
          </rPr>
          <t>教科等の入力</t>
        </r>
        <r>
          <rPr>
            <sz val="9"/>
            <color indexed="81"/>
            <rFont val="MS P ゴシック"/>
            <family val="3"/>
            <charset val="128"/>
          </rPr>
          <t xml:space="preserve">
初任者が研修する教科等を入力（略記可）
※報告書「教科等」の▼に反映されます</t>
        </r>
      </text>
    </comment>
    <comment ref="AD33" authorId="0" shapeId="0" xr:uid="{00000000-0006-0000-0300-000011000000}">
      <text>
        <r>
          <rPr>
            <b/>
            <sz val="9"/>
            <color indexed="81"/>
            <rFont val="MS P ゴシック"/>
            <family val="3"/>
            <charset val="128"/>
          </rPr>
          <t>教科等の入力</t>
        </r>
        <r>
          <rPr>
            <sz val="9"/>
            <color indexed="81"/>
            <rFont val="MS P ゴシック"/>
            <family val="3"/>
            <charset val="128"/>
          </rPr>
          <t xml:space="preserve">
初任者が研修する教科等を入力（略記可）
※報告書「教科等」の▼に反映されます</t>
        </r>
      </text>
    </comment>
    <comment ref="F232" authorId="0" shapeId="0" xr:uid="{00000000-0006-0000-0300-000012000000}">
      <text>
        <r>
          <rPr>
            <b/>
            <sz val="9"/>
            <color indexed="81"/>
            <rFont val="MS P ゴシック"/>
            <family val="3"/>
            <charset val="128"/>
          </rPr>
          <t xml:space="preserve">Ａ研修
</t>
        </r>
        <r>
          <rPr>
            <sz val="9"/>
            <color indexed="81"/>
            <rFont val="MS P ゴシック"/>
            <family val="3"/>
            <charset val="128"/>
          </rPr>
          <t>１８０時間にならない場合、赤く表示されます。</t>
        </r>
      </text>
    </comment>
    <comment ref="N232" authorId="0" shapeId="0" xr:uid="{00000000-0006-0000-0300-000013000000}">
      <text>
        <r>
          <rPr>
            <b/>
            <sz val="9"/>
            <color indexed="81"/>
            <rFont val="MS P ゴシック"/>
            <family val="3"/>
            <charset val="128"/>
          </rPr>
          <t xml:space="preserve">Ｂ研修
</t>
        </r>
        <r>
          <rPr>
            <sz val="9"/>
            <color indexed="81"/>
            <rFont val="MS P ゴシック"/>
            <family val="3"/>
            <charset val="128"/>
          </rPr>
          <t>３０時間にならない場合、赤く表示されます。</t>
        </r>
      </text>
    </comment>
    <comment ref="V232" authorId="0" shapeId="0" xr:uid="{00000000-0006-0000-0300-000014000000}">
      <text>
        <r>
          <rPr>
            <b/>
            <sz val="9"/>
            <color indexed="81"/>
            <rFont val="MS P ゴシック"/>
            <family val="3"/>
            <charset val="128"/>
          </rPr>
          <t xml:space="preserve">総時数
</t>
        </r>
        <r>
          <rPr>
            <sz val="9"/>
            <color indexed="81"/>
            <rFont val="MS P ゴシック"/>
            <family val="3"/>
            <charset val="128"/>
          </rPr>
          <t>２１０時間にならない場合、赤く表示されます。</t>
        </r>
      </text>
    </comment>
    <comment ref="B235" authorId="0" shapeId="0" xr:uid="{00000000-0006-0000-0300-000015000000}">
      <text>
        <r>
          <rPr>
            <sz val="9"/>
            <color indexed="81"/>
            <rFont val="MS P ゴシック"/>
            <family val="3"/>
            <charset val="128"/>
          </rPr>
          <t>Ａ１
90～150時間にならない場合、赤く表示されます。</t>
        </r>
      </text>
    </comment>
    <comment ref="J235" authorId="0" shapeId="0" xr:uid="{00000000-0006-0000-0300-000016000000}">
      <text>
        <r>
          <rPr>
            <sz val="9"/>
            <color indexed="81"/>
            <rFont val="MS P ゴシック"/>
            <family val="3"/>
            <charset val="128"/>
          </rPr>
          <t>Ａ２
30～90時間にならない場合、赤く表示されます。</t>
        </r>
      </text>
    </comment>
    <comment ref="Z241" authorId="0" shapeId="0" xr:uid="{00000000-0006-0000-0300-000017000000}">
      <text>
        <r>
          <rPr>
            <b/>
            <sz val="9"/>
            <color indexed="81"/>
            <rFont val="MS P ゴシック"/>
            <family val="3"/>
            <charset val="128"/>
          </rPr>
          <t xml:space="preserve">合計
</t>
        </r>
        <r>
          <rPr>
            <sz val="9"/>
            <color indexed="81"/>
            <rFont val="MS P ゴシック"/>
            <family val="3"/>
            <charset val="128"/>
          </rPr>
          <t>180時間にならない場合は赤く表示されます。確認してください。</t>
        </r>
      </text>
    </comment>
  </commentList>
</comments>
</file>

<file path=xl/sharedStrings.xml><?xml version="1.0" encoding="utf-8"?>
<sst xmlns="http://schemas.openxmlformats.org/spreadsheetml/2006/main" count="364" uniqueCount="215">
  <si>
    <t>日</t>
    <rPh sb="0" eb="1">
      <t>ヒ</t>
    </rPh>
    <phoneticPr fontId="3"/>
  </si>
  <si>
    <t>研　　修　　項　　目</t>
    <rPh sb="0" eb="1">
      <t>ケン</t>
    </rPh>
    <rPh sb="3" eb="4">
      <t>オサム</t>
    </rPh>
    <rPh sb="6" eb="7">
      <t>コウ</t>
    </rPh>
    <rPh sb="9" eb="10">
      <t>メ</t>
    </rPh>
    <phoneticPr fontId="3"/>
  </si>
  <si>
    <t>月</t>
    <phoneticPr fontId="3"/>
  </si>
  <si>
    <t>校長</t>
    <rPh sb="0" eb="2">
      <t>コウチョウ</t>
    </rPh>
    <phoneticPr fontId="3"/>
  </si>
  <si>
    <t>副校長</t>
    <rPh sb="0" eb="3">
      <t>フクコウチョウ</t>
    </rPh>
    <phoneticPr fontId="3"/>
  </si>
  <si>
    <t>教頭</t>
    <rPh sb="0" eb="2">
      <t>キョウトウ</t>
    </rPh>
    <phoneticPr fontId="3"/>
  </si>
  <si>
    <t>指導教員</t>
    <rPh sb="0" eb="2">
      <t>シドウ</t>
    </rPh>
    <rPh sb="2" eb="4">
      <t>キョウイン</t>
    </rPh>
    <phoneticPr fontId="3"/>
  </si>
  <si>
    <t>他の教員</t>
    <rPh sb="0" eb="1">
      <t>ホカ</t>
    </rPh>
    <rPh sb="2" eb="4">
      <t>キョウイン</t>
    </rPh>
    <phoneticPr fontId="3"/>
  </si>
  <si>
    <t>回</t>
    <rPh sb="0" eb="1">
      <t>カイ</t>
    </rPh>
    <phoneticPr fontId="3"/>
  </si>
  <si>
    <t>学校教育目標と教育課程について</t>
    <rPh sb="0" eb="2">
      <t>ガッコウ</t>
    </rPh>
    <rPh sb="2" eb="4">
      <t>キョウイク</t>
    </rPh>
    <rPh sb="4" eb="6">
      <t>モクヒョウ</t>
    </rPh>
    <rPh sb="7" eb="9">
      <t>キョウイク</t>
    </rPh>
    <rPh sb="9" eb="11">
      <t>カテイ</t>
    </rPh>
    <phoneticPr fontId="3"/>
  </si>
  <si>
    <t>社会性、コミュニケーション能力</t>
    <phoneticPr fontId="3"/>
  </si>
  <si>
    <t>広い視野と学び続ける意欲、社会の変化への対応</t>
    <phoneticPr fontId="3"/>
  </si>
  <si>
    <t>教職に関する教養</t>
    <phoneticPr fontId="3"/>
  </si>
  <si>
    <t>教科等についての専門性</t>
    <phoneticPr fontId="3"/>
  </si>
  <si>
    <t>授業実践、指導技術</t>
    <phoneticPr fontId="3"/>
  </si>
  <si>
    <t>教育相談・個別指導</t>
    <phoneticPr fontId="3"/>
  </si>
  <si>
    <t>校務分掌と連携・調整</t>
    <phoneticPr fontId="3"/>
  </si>
  <si>
    <t>研修（研究）体制</t>
    <phoneticPr fontId="3"/>
  </si>
  <si>
    <t>学校名</t>
    <rPh sb="0" eb="3">
      <t>ガッコウメイ</t>
    </rPh>
    <phoneticPr fontId="3"/>
  </si>
  <si>
    <t>例</t>
    <rPh sb="0" eb="1">
      <t>レイ</t>
    </rPh>
    <phoneticPr fontId="3"/>
  </si>
  <si>
    <t>使命感、責任感、教育的愛情、高い倫理観、服務規律の遵守</t>
    <phoneticPr fontId="3"/>
  </si>
  <si>
    <t>Ａ１</t>
    <phoneticPr fontId="3"/>
  </si>
  <si>
    <t>Ａ２</t>
    <phoneticPr fontId="3"/>
  </si>
  <si>
    <t>Ｂ５</t>
    <phoneticPr fontId="3"/>
  </si>
  <si>
    <t>Ｂ６</t>
  </si>
  <si>
    <t>Ｃ８</t>
    <phoneticPr fontId="3"/>
  </si>
  <si>
    <t>Ｄ１３</t>
  </si>
  <si>
    <t>Ｄ１３</t>
    <phoneticPr fontId="3"/>
  </si>
  <si>
    <t>曜</t>
    <rPh sb="0" eb="1">
      <t>ヨウ</t>
    </rPh>
    <phoneticPr fontId="3"/>
  </si>
  <si>
    <t>年間指導計画書【校内研修】</t>
  </si>
  <si>
    <t>校長名</t>
    <rPh sb="0" eb="3">
      <t>コウチョウメイ</t>
    </rPh>
    <phoneticPr fontId="3"/>
  </si>
  <si>
    <t>研修者名</t>
    <rPh sb="0" eb="3">
      <t>ケンシュウシャ</t>
    </rPh>
    <rPh sb="3" eb="4">
      <t>メイ</t>
    </rPh>
    <phoneticPr fontId="3"/>
  </si>
  <si>
    <t>Ｄ１４</t>
  </si>
  <si>
    <t>学校の時程</t>
    <rPh sb="0" eb="2">
      <t>ガッコウ</t>
    </rPh>
    <rPh sb="3" eb="5">
      <t>ジテイ</t>
    </rPh>
    <phoneticPr fontId="3"/>
  </si>
  <si>
    <t>放課後</t>
    <rPh sb="0" eb="3">
      <t>ホウカゴ</t>
    </rPh>
    <phoneticPr fontId="3"/>
  </si>
  <si>
    <t>Ａ２</t>
  </si>
  <si>
    <t>Ａ３</t>
  </si>
  <si>
    <t>Ａ４</t>
  </si>
  <si>
    <t>Ｃ９</t>
  </si>
  <si>
    <t>Ｃ１０</t>
  </si>
  <si>
    <t>種類</t>
    <rPh sb="0" eb="2">
      <t>シュルイ</t>
    </rPh>
    <phoneticPr fontId="3"/>
  </si>
  <si>
    <t>Ａ２参観</t>
    <rPh sb="2" eb="4">
      <t>サンカン</t>
    </rPh>
    <phoneticPr fontId="3"/>
  </si>
  <si>
    <t>教科等</t>
    <rPh sb="0" eb="2">
      <t>キョウカ</t>
    </rPh>
    <rPh sb="2" eb="3">
      <t>トウ</t>
    </rPh>
    <phoneticPr fontId="3"/>
  </si>
  <si>
    <t>時数</t>
    <rPh sb="0" eb="2">
      <t>ジスウ</t>
    </rPh>
    <phoneticPr fontId="3"/>
  </si>
  <si>
    <t>指標の主たる
位置付け</t>
    <rPh sb="0" eb="2">
      <t>シヒョウ</t>
    </rPh>
    <rPh sb="3" eb="4">
      <t>シュ</t>
    </rPh>
    <rPh sb="7" eb="10">
      <t>イチヅ</t>
    </rPh>
    <phoneticPr fontId="3"/>
  </si>
  <si>
    <t>主たる
指導担当者</t>
    <rPh sb="0" eb="1">
      <t>シュ</t>
    </rPh>
    <rPh sb="4" eb="6">
      <t>シドウ</t>
    </rPh>
    <rPh sb="6" eb="9">
      <t>タントウシャ</t>
    </rPh>
    <phoneticPr fontId="3"/>
  </si>
  <si>
    <t>他の教員</t>
    <rPh sb="0" eb="1">
      <t>タ</t>
    </rPh>
    <rPh sb="2" eb="4">
      <t>キョウイン</t>
    </rPh>
    <phoneticPr fontId="3"/>
  </si>
  <si>
    <t>Ａ　教職に必要な素養</t>
    <rPh sb="2" eb="4">
      <t>キョウショク</t>
    </rPh>
    <rPh sb="5" eb="7">
      <t>ヒツヨウ</t>
    </rPh>
    <rPh sb="8" eb="10">
      <t>ソヨウ</t>
    </rPh>
    <phoneticPr fontId="3"/>
  </si>
  <si>
    <t>Ｂ　学習指導に関する実践的指導力</t>
    <rPh sb="2" eb="4">
      <t>ガクシュウ</t>
    </rPh>
    <rPh sb="4" eb="6">
      <t>シドウ</t>
    </rPh>
    <rPh sb="7" eb="8">
      <t>カン</t>
    </rPh>
    <rPh sb="10" eb="13">
      <t>ジッセンテキ</t>
    </rPh>
    <rPh sb="13" eb="16">
      <t>シドウリョク</t>
    </rPh>
    <phoneticPr fontId="3"/>
  </si>
  <si>
    <t>Ｃ　生徒指導等に関する実践的指導力</t>
    <rPh sb="2" eb="4">
      <t>セイト</t>
    </rPh>
    <rPh sb="4" eb="6">
      <t>シドウ</t>
    </rPh>
    <rPh sb="6" eb="7">
      <t>トウ</t>
    </rPh>
    <rPh sb="8" eb="9">
      <t>カン</t>
    </rPh>
    <rPh sb="11" eb="14">
      <t>ジッセンテキ</t>
    </rPh>
    <rPh sb="14" eb="17">
      <t>シドウリョク</t>
    </rPh>
    <phoneticPr fontId="3"/>
  </si>
  <si>
    <t>Ｄ　チーム学校を支える資質能力</t>
    <rPh sb="5" eb="7">
      <t>ガッコウ</t>
    </rPh>
    <rPh sb="8" eb="9">
      <t>ササ</t>
    </rPh>
    <rPh sb="11" eb="13">
      <t>シシツ</t>
    </rPh>
    <rPh sb="13" eb="15">
      <t>ノウリョク</t>
    </rPh>
    <phoneticPr fontId="3"/>
  </si>
  <si>
    <t>【参考】千葉県・千葉市教員等育成指標　各項目実施計画回数</t>
    <rPh sb="1" eb="3">
      <t>サンコウ</t>
    </rPh>
    <rPh sb="4" eb="7">
      <t>チバケン</t>
    </rPh>
    <rPh sb="8" eb="11">
      <t>チバシ</t>
    </rPh>
    <rPh sb="11" eb="13">
      <t>キョウイン</t>
    </rPh>
    <rPh sb="13" eb="14">
      <t>トウ</t>
    </rPh>
    <rPh sb="14" eb="16">
      <t>イクセイ</t>
    </rPh>
    <rPh sb="16" eb="18">
      <t>シヒョウ</t>
    </rPh>
    <rPh sb="19" eb="22">
      <t>カクコウモク</t>
    </rPh>
    <rPh sb="22" eb="24">
      <t>ジッシ</t>
    </rPh>
    <rPh sb="24" eb="26">
      <t>ケイカク</t>
    </rPh>
    <rPh sb="26" eb="28">
      <t>カイスウ</t>
    </rPh>
    <phoneticPr fontId="3"/>
  </si>
  <si>
    <t>時間</t>
    <rPh sb="0" eb="2">
      <t>ジツジカン</t>
    </rPh>
    <phoneticPr fontId="3"/>
  </si>
  <si>
    <t>主な内容等</t>
    <rPh sb="0" eb="1">
      <t>オモ</t>
    </rPh>
    <rPh sb="2" eb="4">
      <t>ナイヨウ</t>
    </rPh>
    <rPh sb="4" eb="5">
      <t>トウ</t>
    </rPh>
    <phoneticPr fontId="3"/>
  </si>
  <si>
    <t>年間指導報告書【校内研修】</t>
    <rPh sb="4" eb="6">
      <t>ホウコク</t>
    </rPh>
    <phoneticPr fontId="3"/>
  </si>
  <si>
    <t>Ａ研合計</t>
    <rPh sb="1" eb="2">
      <t>ケン</t>
    </rPh>
    <rPh sb="2" eb="4">
      <t>ゴウケイ</t>
    </rPh>
    <phoneticPr fontId="3"/>
  </si>
  <si>
    <t>Ｂ研合計</t>
    <rPh sb="1" eb="2">
      <t>ケン</t>
    </rPh>
    <rPh sb="2" eb="4">
      <t>ゴウケイ</t>
    </rPh>
    <phoneticPr fontId="3"/>
  </si>
  <si>
    <t>総時数</t>
    <rPh sb="0" eb="1">
      <t>ソウ</t>
    </rPh>
    <rPh sb="1" eb="3">
      <t>ジスウ</t>
    </rPh>
    <phoneticPr fontId="3"/>
  </si>
  <si>
    <t>指導時数</t>
    <rPh sb="0" eb="2">
      <t>シドウ</t>
    </rPh>
    <rPh sb="2" eb="4">
      <t>ジスウ</t>
    </rPh>
    <phoneticPr fontId="3"/>
  </si>
  <si>
    <t>Ａ研修：１８０時間　Ｂ研修：３０時間　総時数：２１０時間</t>
    <rPh sb="1" eb="3">
      <t>ケンシュウ</t>
    </rPh>
    <rPh sb="7" eb="9">
      <t>ジカン</t>
    </rPh>
    <rPh sb="11" eb="13">
      <t>ケンシュウ</t>
    </rPh>
    <rPh sb="16" eb="18">
      <t>ジカン</t>
    </rPh>
    <rPh sb="19" eb="20">
      <t>ソウ</t>
    </rPh>
    <rPh sb="20" eb="22">
      <t>ジスウ</t>
    </rPh>
    <rPh sb="26" eb="28">
      <t>ジカン</t>
    </rPh>
    <phoneticPr fontId="3"/>
  </si>
  <si>
    <t>Ａ研</t>
    <rPh sb="1" eb="2">
      <t>ケン</t>
    </rPh>
    <phoneticPr fontId="3"/>
  </si>
  <si>
    <t>Ｂ研</t>
    <rPh sb="1" eb="2">
      <t>ケン</t>
    </rPh>
    <phoneticPr fontId="3"/>
  </si>
  <si>
    <t>【参考】</t>
    <rPh sb="1" eb="3">
      <t>サンコウ</t>
    </rPh>
    <phoneticPr fontId="3"/>
  </si>
  <si>
    <t>【参考】千葉県・千葉市教員等育成指標　各項目実施回数</t>
    <rPh sb="1" eb="3">
      <t>サンコウ</t>
    </rPh>
    <rPh sb="4" eb="7">
      <t>チバケン</t>
    </rPh>
    <rPh sb="8" eb="11">
      <t>チバシ</t>
    </rPh>
    <rPh sb="11" eb="13">
      <t>キョウイン</t>
    </rPh>
    <rPh sb="13" eb="14">
      <t>トウ</t>
    </rPh>
    <rPh sb="14" eb="16">
      <t>イクセイ</t>
    </rPh>
    <rPh sb="16" eb="18">
      <t>シヒョウ</t>
    </rPh>
    <rPh sb="19" eb="22">
      <t>カクコウモク</t>
    </rPh>
    <rPh sb="22" eb="24">
      <t>ジッシ</t>
    </rPh>
    <rPh sb="24" eb="26">
      <t>カイスウ</t>
    </rPh>
    <phoneticPr fontId="3"/>
  </si>
  <si>
    <t>○</t>
  </si>
  <si>
    <t>第１限</t>
    <rPh sb="0" eb="1">
      <t>ダイ</t>
    </rPh>
    <phoneticPr fontId="3"/>
  </si>
  <si>
    <t>第２限</t>
    <rPh sb="0" eb="1">
      <t>ダイ</t>
    </rPh>
    <phoneticPr fontId="3"/>
  </si>
  <si>
    <t>第３限</t>
    <rPh sb="0" eb="1">
      <t>ダイ</t>
    </rPh>
    <phoneticPr fontId="3"/>
  </si>
  <si>
    <t>第４限</t>
    <rPh sb="0" eb="1">
      <t>ダイ</t>
    </rPh>
    <phoneticPr fontId="3"/>
  </si>
  <si>
    <t>第５限</t>
    <rPh sb="0" eb="1">
      <t>ダイ</t>
    </rPh>
    <phoneticPr fontId="3"/>
  </si>
  <si>
    <t>第６限</t>
    <rPh sb="0" eb="1">
      <t>ダイ</t>
    </rPh>
    <phoneticPr fontId="3"/>
  </si>
  <si>
    <t>第７限</t>
    <rPh sb="0" eb="1">
      <t>ダイ</t>
    </rPh>
    <rPh sb="2" eb="3">
      <t>ゲン</t>
    </rPh>
    <phoneticPr fontId="3"/>
  </si>
  <si>
    <t>Ａ１機器</t>
    <rPh sb="2" eb="4">
      <t>キキ</t>
    </rPh>
    <phoneticPr fontId="3"/>
  </si>
  <si>
    <t>Ｂ</t>
    <phoneticPr fontId="3"/>
  </si>
  <si>
    <t>指導担当者</t>
    <rPh sb="0" eb="2">
      <t>シドウ</t>
    </rPh>
    <rPh sb="2" eb="5">
      <t>タントウシャ</t>
    </rPh>
    <phoneticPr fontId="3"/>
  </si>
  <si>
    <t>教科指導員</t>
    <rPh sb="0" eb="5">
      <t>キョウカシドウイン</t>
    </rPh>
    <phoneticPr fontId="3"/>
  </si>
  <si>
    <t>指標の
主たる
位置付け</t>
    <rPh sb="0" eb="2">
      <t>シヒョウ</t>
    </rPh>
    <rPh sb="4" eb="5">
      <t>シュ</t>
    </rPh>
    <rPh sb="8" eb="11">
      <t>イチヅ</t>
    </rPh>
    <phoneticPr fontId="3"/>
  </si>
  <si>
    <t>児のそら寝②　発問と板書計画</t>
    <rPh sb="0" eb="1">
      <t>ジ</t>
    </rPh>
    <rPh sb="4" eb="5">
      <t>ネ</t>
    </rPh>
    <rPh sb="7" eb="9">
      <t>ハツモン</t>
    </rPh>
    <rPh sb="10" eb="12">
      <t>バンショ</t>
    </rPh>
    <rPh sb="12" eb="14">
      <t>ケイカク</t>
    </rPh>
    <phoneticPr fontId="3"/>
  </si>
  <si>
    <t>Ａ１　授業実践研修（90～150時間）</t>
    <rPh sb="3" eb="5">
      <t>ジュギョウ</t>
    </rPh>
    <rPh sb="5" eb="7">
      <t>ジッセン</t>
    </rPh>
    <rPh sb="7" eb="9">
      <t>ケンシュウ</t>
    </rPh>
    <rPh sb="12" eb="18">
      <t>カラ150ジカン</t>
    </rPh>
    <phoneticPr fontId="3"/>
  </si>
  <si>
    <t>Ａ２　授業に関する研修（30～90時間）</t>
    <rPh sb="3" eb="5">
      <t>ジュギョウ</t>
    </rPh>
    <rPh sb="6" eb="7">
      <t>カン</t>
    </rPh>
    <rPh sb="9" eb="11">
      <t>ケンシュウ</t>
    </rPh>
    <rPh sb="14" eb="19">
      <t>カラ90ジカン</t>
    </rPh>
    <phoneticPr fontId="3"/>
  </si>
  <si>
    <t>教科指導員</t>
    <rPh sb="0" eb="2">
      <t>キョウカ</t>
    </rPh>
    <rPh sb="2" eb="4">
      <t>シドウ</t>
    </rPh>
    <phoneticPr fontId="3"/>
  </si>
  <si>
    <r>
      <rPr>
        <b/>
        <sz val="14"/>
        <color indexed="10"/>
        <rFont val="ＭＳ 明朝"/>
        <family val="1"/>
        <charset val="128"/>
      </rPr>
      <t>最初に入力</t>
    </r>
    <r>
      <rPr>
        <sz val="11"/>
        <rFont val="ＭＳ 明朝"/>
        <family val="1"/>
        <charset val="128"/>
      </rPr>
      <t xml:space="preserve">
教科等</t>
    </r>
    <rPh sb="0" eb="2">
      <t>サイショ</t>
    </rPh>
    <rPh sb="3" eb="5">
      <t>ニュウリョク</t>
    </rPh>
    <rPh sb="6" eb="8">
      <t>キョウカ</t>
    </rPh>
    <rPh sb="8" eb="9">
      <t>トウ</t>
    </rPh>
    <phoneticPr fontId="3"/>
  </si>
  <si>
    <t>国語</t>
    <rPh sb="0" eb="2">
      <t>コクゴ</t>
    </rPh>
    <phoneticPr fontId="3"/>
  </si>
  <si>
    <t>教科別指導時数</t>
    <rPh sb="0" eb="2">
      <t>キョウカ</t>
    </rPh>
    <rPh sb="2" eb="3">
      <t>ベツ</t>
    </rPh>
    <rPh sb="3" eb="5">
      <t>シドウ</t>
    </rPh>
    <rPh sb="5" eb="7">
      <t>ジスウ</t>
    </rPh>
    <phoneticPr fontId="3"/>
  </si>
  <si>
    <t>Ｂ　年間指導計画に基づく研修</t>
    <rPh sb="2" eb="4">
      <t>ネンカン</t>
    </rPh>
    <rPh sb="4" eb="6">
      <t>シドウ</t>
    </rPh>
    <rPh sb="6" eb="8">
      <t>ケイカク</t>
    </rPh>
    <rPh sb="9" eb="10">
      <t>モト</t>
    </rPh>
    <rPh sb="12" eb="14">
      <t>ケンシュウ</t>
    </rPh>
    <phoneticPr fontId="3"/>
  </si>
  <si>
    <t>ICT活用</t>
    <rPh sb="3" eb="5">
      <t>カツヨウ</t>
    </rPh>
    <phoneticPr fontId="3"/>
  </si>
  <si>
    <t>Ａ１(ICT)</t>
    <phoneticPr fontId="3"/>
  </si>
  <si>
    <t>合計</t>
    <rPh sb="0" eb="2">
      <t>ゴウケイ</t>
    </rPh>
    <phoneticPr fontId="3"/>
  </si>
  <si>
    <t>時間</t>
    <rPh sb="0" eb="2">
      <t>ジカン</t>
    </rPh>
    <phoneticPr fontId="3"/>
  </si>
  <si>
    <t>様式３（Ｂ：年間計画に基づく研修）</t>
    <rPh sb="0" eb="2">
      <t>ヨウシキ</t>
    </rPh>
    <rPh sb="6" eb="8">
      <t>ネンカン</t>
    </rPh>
    <rPh sb="8" eb="10">
      <t>ケイカク</t>
    </rPh>
    <rPh sb="11" eb="12">
      <t>モト</t>
    </rPh>
    <rPh sb="14" eb="16">
      <t>ケンシュウ</t>
    </rPh>
    <phoneticPr fontId="3"/>
  </si>
  <si>
    <t>様式４（Ａ授業研修・Ｂ年間指導計画に基づく研修）</t>
    <rPh sb="0" eb="2">
      <t>ヨウシキ</t>
    </rPh>
    <rPh sb="5" eb="9">
      <t>ジュギョウケンシュウ</t>
    </rPh>
    <rPh sb="11" eb="17">
      <t>ネンカンシドウケイカク</t>
    </rPh>
    <rPh sb="18" eb="19">
      <t>モト</t>
    </rPh>
    <rPh sb="21" eb="23">
      <t>ケンシュウ</t>
    </rPh>
    <phoneticPr fontId="3"/>
  </si>
  <si>
    <t>□□　□□</t>
    <phoneticPr fontId="3"/>
  </si>
  <si>
    <t>（学校番号○○）○○立○○高等学校</t>
    <rPh sb="1" eb="3">
      <t>ガッコウ</t>
    </rPh>
    <rPh sb="3" eb="5">
      <t>バンゴウ</t>
    </rPh>
    <rPh sb="10" eb="11">
      <t>リツ</t>
    </rPh>
    <rPh sb="13" eb="15">
      <t>コウトウ</t>
    </rPh>
    <rPh sb="15" eb="17">
      <t>ガッコウ</t>
    </rPh>
    <phoneticPr fontId="3"/>
  </si>
  <si>
    <t>△△　△△</t>
    <phoneticPr fontId="3"/>
  </si>
  <si>
    <t>使命感、責任感、教育的愛情、高い倫理観、コンプライアンス、服務規律の遵守</t>
    <phoneticPr fontId="3"/>
  </si>
  <si>
    <t>社会の変化への対応、広い視野、学び続ける意欲</t>
    <phoneticPr fontId="3"/>
  </si>
  <si>
    <t>Ｃ７</t>
  </si>
  <si>
    <t>子供の発達過程や特徴の理解と信頼関係の構築</t>
    <phoneticPr fontId="3"/>
  </si>
  <si>
    <t>教育相談、個別指導</t>
    <phoneticPr fontId="3"/>
  </si>
  <si>
    <t>人権教育の推進、生徒指導上の課題への対応</t>
    <phoneticPr fontId="3"/>
  </si>
  <si>
    <t>キャリア教育、進路指導</t>
    <phoneticPr fontId="3"/>
  </si>
  <si>
    <t>Ｄ１１</t>
  </si>
  <si>
    <t>教育課程の管理・運用</t>
    <phoneticPr fontId="3"/>
  </si>
  <si>
    <t>Ｄ１２</t>
  </si>
  <si>
    <t>家庭や地域、関係機関等との連携と協働</t>
    <phoneticPr fontId="3"/>
  </si>
  <si>
    <t>Ｅ１５</t>
  </si>
  <si>
    <t>特別な配慮や支援を必要とする子供の理解</t>
    <phoneticPr fontId="3"/>
  </si>
  <si>
    <t>Ｅ１６</t>
  </si>
  <si>
    <t>学習上・生活上の支援</t>
    <phoneticPr fontId="3"/>
  </si>
  <si>
    <t>Ｆ１７</t>
    <phoneticPr fontId="3"/>
  </si>
  <si>
    <t>学習指導に関するＩＣＴ利活用</t>
    <phoneticPr fontId="3"/>
  </si>
  <si>
    <t>Ｆ１８</t>
  </si>
  <si>
    <t>生徒指導に関するＩＣＴ利活用</t>
    <phoneticPr fontId="3"/>
  </si>
  <si>
    <t>Ｆ１９</t>
  </si>
  <si>
    <t>ＩＣＴによる校務効率化</t>
    <phoneticPr fontId="3"/>
  </si>
  <si>
    <t>Ａ１</t>
  </si>
  <si>
    <t>Ｂ５</t>
  </si>
  <si>
    <t>子供の発達過程や特徴の理解と信頼関係の構築、生徒指導</t>
    <phoneticPr fontId="3"/>
  </si>
  <si>
    <t>Ｃ８</t>
  </si>
  <si>
    <t>校務分掌と連携・調整・調整</t>
    <phoneticPr fontId="3"/>
  </si>
  <si>
    <t>家庭や地域、関係機関との連携・協働</t>
    <phoneticPr fontId="3"/>
  </si>
  <si>
    <t>研修(研究)体制</t>
    <phoneticPr fontId="3"/>
  </si>
  <si>
    <t>Ｆ１７</t>
  </si>
  <si>
    <t>Ｅ</t>
    <phoneticPr fontId="3"/>
  </si>
  <si>
    <t>特別な配慮や支援を必要とする子供への対応</t>
    <rPh sb="0" eb="2">
      <t>トクベツ</t>
    </rPh>
    <rPh sb="3" eb="5">
      <t>ハイリョ</t>
    </rPh>
    <rPh sb="6" eb="8">
      <t>シエン</t>
    </rPh>
    <rPh sb="9" eb="11">
      <t>ヒツヨウ</t>
    </rPh>
    <rPh sb="14" eb="16">
      <t>コドモ</t>
    </rPh>
    <rPh sb="18" eb="20">
      <t>タイオウ</t>
    </rPh>
    <phoneticPr fontId="3"/>
  </si>
  <si>
    <t>Ｆ　ＩＣＴや情報・教育データの利活用</t>
    <rPh sb="6" eb="8">
      <t>ジョウホウ</t>
    </rPh>
    <rPh sb="9" eb="11">
      <t>キョウイク</t>
    </rPh>
    <rPh sb="15" eb="18">
      <t>リカツヨウ</t>
    </rPh>
    <phoneticPr fontId="3"/>
  </si>
  <si>
    <t>A</t>
    <phoneticPr fontId="3"/>
  </si>
  <si>
    <t>B</t>
    <phoneticPr fontId="3"/>
  </si>
  <si>
    <t>C</t>
    <phoneticPr fontId="3"/>
  </si>
  <si>
    <t>D</t>
    <phoneticPr fontId="3"/>
  </si>
  <si>
    <t>E</t>
    <phoneticPr fontId="3"/>
  </si>
  <si>
    <t>F</t>
    <phoneticPr fontId="3"/>
  </si>
  <si>
    <t>千葉県・千葉市教員等育成指標～信頼される質の高い教員等の育成を目指して～</t>
    <rPh sb="0" eb="3">
      <t>チバケン</t>
    </rPh>
    <rPh sb="4" eb="7">
      <t>チバシ</t>
    </rPh>
    <rPh sb="7" eb="9">
      <t>キョウイン</t>
    </rPh>
    <rPh sb="9" eb="10">
      <t>トウ</t>
    </rPh>
    <rPh sb="10" eb="12">
      <t>イクセイ</t>
    </rPh>
    <rPh sb="12" eb="14">
      <t>シヒョウ</t>
    </rPh>
    <phoneticPr fontId="31"/>
  </si>
  <si>
    <t>教員の資質向上に関する指標</t>
    <phoneticPr fontId="35"/>
  </si>
  <si>
    <t>六つの柱</t>
    <rPh sb="0" eb="1">
      <t>ロク</t>
    </rPh>
    <rPh sb="3" eb="4">
      <t>ハシラ</t>
    </rPh>
    <phoneticPr fontId="31"/>
  </si>
  <si>
    <t>構成要素</t>
    <rPh sb="0" eb="2">
      <t>コウセイ</t>
    </rPh>
    <rPh sb="2" eb="4">
      <t>ヨウソ</t>
    </rPh>
    <phoneticPr fontId="31"/>
  </si>
  <si>
    <t>養成段階</t>
    <rPh sb="0" eb="2">
      <t>ヨウセイ</t>
    </rPh>
    <rPh sb="2" eb="4">
      <t>ダンカイ</t>
    </rPh>
    <phoneticPr fontId="31"/>
  </si>
  <si>
    <r>
      <rPr>
        <b/>
        <sz val="10"/>
        <rFont val="游ゴシック"/>
        <family val="3"/>
        <charset val="128"/>
      </rPr>
      <t>千葉県・千葉市が</t>
    </r>
    <r>
      <rPr>
        <b/>
        <sz val="11"/>
        <rFont val="ＭＳ Ｐゴシック"/>
        <family val="2"/>
        <charset val="128"/>
        <scheme val="minor"/>
      </rPr>
      <t xml:space="preserve">
</t>
    </r>
    <r>
      <rPr>
        <b/>
        <sz val="10"/>
        <rFont val="游ゴシック"/>
        <family val="3"/>
        <charset val="128"/>
      </rPr>
      <t>求める教員像</t>
    </r>
    <rPh sb="0" eb="3">
      <t>チバケン</t>
    </rPh>
    <rPh sb="4" eb="7">
      <t>チバシ</t>
    </rPh>
    <rPh sb="9" eb="10">
      <t>モト</t>
    </rPh>
    <rPh sb="12" eb="14">
      <t>キョウイン</t>
    </rPh>
    <rPh sb="14" eb="15">
      <t>ゾウ</t>
    </rPh>
    <phoneticPr fontId="31"/>
  </si>
  <si>
    <r>
      <rPr>
        <b/>
        <sz val="11"/>
        <rFont val="ＭＳ Ｐゴシック"/>
        <family val="3"/>
        <charset val="128"/>
        <scheme val="major"/>
      </rPr>
      <t>ステージⅠ</t>
    </r>
    <r>
      <rPr>
        <b/>
        <sz val="11"/>
        <rFont val="游ゴシック"/>
        <family val="3"/>
        <charset val="128"/>
      </rPr>
      <t xml:space="preserve">
【成長期】
</t>
    </r>
    <r>
      <rPr>
        <b/>
        <sz val="8"/>
        <rFont val="游ゴシック"/>
        <family val="3"/>
        <charset val="128"/>
      </rPr>
      <t xml:space="preserve">(学級経営、担当教科指導等)
</t>
    </r>
    <r>
      <rPr>
        <b/>
        <sz val="10"/>
        <rFont val="游ゴシック"/>
        <family val="3"/>
        <charset val="128"/>
      </rPr>
      <t>学級・教科担任等としての
自覚と資質能力の向上</t>
    </r>
    <rPh sb="7" eb="10">
      <t>セイチョウキ</t>
    </rPh>
    <rPh sb="13" eb="15">
      <t>ガッキュウ</t>
    </rPh>
    <rPh sb="24" eb="25">
      <t>トウ</t>
    </rPh>
    <rPh sb="27" eb="29">
      <t>ガッキュウ</t>
    </rPh>
    <rPh sb="30" eb="32">
      <t>キョウカ</t>
    </rPh>
    <rPh sb="32" eb="34">
      <t>タンニン</t>
    </rPh>
    <rPh sb="34" eb="35">
      <t>トウ</t>
    </rPh>
    <rPh sb="40" eb="42">
      <t>ジカク</t>
    </rPh>
    <rPh sb="43" eb="45">
      <t>シシツ</t>
    </rPh>
    <rPh sb="45" eb="47">
      <t>ノウリョク</t>
    </rPh>
    <rPh sb="48" eb="50">
      <t>コウジョウ</t>
    </rPh>
    <phoneticPr fontId="31"/>
  </si>
  <si>
    <r>
      <rPr>
        <b/>
        <sz val="11"/>
        <rFont val="ＭＳ Ｐゴシック"/>
        <family val="3"/>
        <charset val="128"/>
        <scheme val="major"/>
      </rPr>
      <t>ステージⅡ</t>
    </r>
    <r>
      <rPr>
        <b/>
        <sz val="11"/>
        <rFont val="游ゴシック"/>
        <family val="3"/>
        <charset val="128"/>
      </rPr>
      <t xml:space="preserve">
【発展期】
</t>
    </r>
    <r>
      <rPr>
        <b/>
        <sz val="8"/>
        <rFont val="游ゴシック"/>
        <family val="3"/>
        <charset val="128"/>
      </rPr>
      <t xml:space="preserve">（学年経営、校務分掌主任等の
ミドルリーダー）
</t>
    </r>
    <r>
      <rPr>
        <b/>
        <sz val="10"/>
        <rFont val="游ゴシック"/>
        <family val="3"/>
        <charset val="128"/>
      </rPr>
      <t>ミドルリーダーとしての
自覚と資質能力の向上</t>
    </r>
    <rPh sb="7" eb="9">
      <t>ハッテン</t>
    </rPh>
    <rPh sb="9" eb="10">
      <t>キ</t>
    </rPh>
    <rPh sb="48" eb="50">
      <t>ジカク</t>
    </rPh>
    <rPh sb="51" eb="53">
      <t>シシツ</t>
    </rPh>
    <rPh sb="53" eb="55">
      <t>ノウリョク</t>
    </rPh>
    <rPh sb="56" eb="58">
      <t>コウジョウ</t>
    </rPh>
    <phoneticPr fontId="31"/>
  </si>
  <si>
    <r>
      <rPr>
        <b/>
        <sz val="11"/>
        <rFont val="ＭＳ Ｐゴシック"/>
        <family val="3"/>
        <charset val="128"/>
        <scheme val="major"/>
      </rPr>
      <t>ステージⅢ</t>
    </r>
    <r>
      <rPr>
        <b/>
        <sz val="11"/>
        <rFont val="游ゴシック"/>
        <family val="3"/>
        <charset val="128"/>
      </rPr>
      <t xml:space="preserve">
【充実期】
</t>
    </r>
    <r>
      <rPr>
        <b/>
        <sz val="8"/>
        <rFont val="游ゴシック"/>
        <family val="3"/>
        <charset val="128"/>
      </rPr>
      <t xml:space="preserve">（学校運営等、職員全体へ
指導・助言）
</t>
    </r>
    <r>
      <rPr>
        <b/>
        <sz val="10"/>
        <rFont val="游ゴシック"/>
        <family val="3"/>
        <charset val="128"/>
      </rPr>
      <t>チーム学校をリードする
自覚と資質能力の向上</t>
    </r>
    <rPh sb="7" eb="10">
      <t>ジュウジツキ</t>
    </rPh>
    <rPh sb="17" eb="18">
      <t>トウ</t>
    </rPh>
    <rPh sb="35" eb="37">
      <t>ガッコウ</t>
    </rPh>
    <rPh sb="44" eb="46">
      <t>ジカク</t>
    </rPh>
    <rPh sb="47" eb="49">
      <t>シシツ</t>
    </rPh>
    <rPh sb="49" eb="51">
      <t>ノウリョク</t>
    </rPh>
    <rPh sb="52" eb="54">
      <t>コウジョウ</t>
    </rPh>
    <phoneticPr fontId="31"/>
  </si>
  <si>
    <t>A 教職に必要な素養</t>
    <rPh sb="2" eb="4">
      <t>キョウショク</t>
    </rPh>
    <rPh sb="5" eb="7">
      <t>ヒツヨウ</t>
    </rPh>
    <rPh sb="8" eb="10">
      <t>ソヨウ</t>
    </rPh>
    <phoneticPr fontId="31"/>
  </si>
  <si>
    <t>使命感　責任感　
教育的愛情  高い倫理観　
コンプライアンス  
服務規律の遵守</t>
    <rPh sb="0" eb="3">
      <t>シメイカン</t>
    </rPh>
    <rPh sb="4" eb="7">
      <t>セキニンカン</t>
    </rPh>
    <rPh sb="9" eb="12">
      <t>キョウイクテキ</t>
    </rPh>
    <rPh sb="12" eb="14">
      <t>アイジョウ</t>
    </rPh>
    <rPh sb="39" eb="41">
      <t>ジュンシュ</t>
    </rPh>
    <phoneticPr fontId="31"/>
  </si>
  <si>
    <t>教職の意義　
教員の役割
教職への意欲
課せられる義務等</t>
    <rPh sb="0" eb="2">
      <t>キョウショク</t>
    </rPh>
    <rPh sb="3" eb="5">
      <t>イギ</t>
    </rPh>
    <rPh sb="7" eb="9">
      <t>キョウイン</t>
    </rPh>
    <rPh sb="10" eb="12">
      <t>ヤクワリ</t>
    </rPh>
    <rPh sb="13" eb="15">
      <t>キョウショク</t>
    </rPh>
    <rPh sb="17" eb="19">
      <t>イヨク</t>
    </rPh>
    <rPh sb="20" eb="21">
      <t>カ</t>
    </rPh>
    <rPh sb="25" eb="27">
      <t>ギム</t>
    </rPh>
    <rPh sb="27" eb="28">
      <t>トウ</t>
    </rPh>
    <phoneticPr fontId="31"/>
  </si>
  <si>
    <t>教育実習・ちば！教職たまごプロジェクト【指導教員のもとで体験を積み、学校教育の実際を体験的に理解する】</t>
    <rPh sb="0" eb="2">
      <t>キョウイク</t>
    </rPh>
    <rPh sb="2" eb="4">
      <t>ジッシュウ</t>
    </rPh>
    <rPh sb="8" eb="10">
      <t>キョウショク</t>
    </rPh>
    <rPh sb="20" eb="22">
      <t>シドウ</t>
    </rPh>
    <rPh sb="22" eb="24">
      <t>キョウイン</t>
    </rPh>
    <rPh sb="28" eb="30">
      <t>タイケン</t>
    </rPh>
    <rPh sb="31" eb="32">
      <t>ツ</t>
    </rPh>
    <rPh sb="34" eb="36">
      <t>ガッコウ</t>
    </rPh>
    <rPh sb="36" eb="38">
      <t>キョウイク</t>
    </rPh>
    <rPh sb="39" eb="41">
      <t>ジッサイ</t>
    </rPh>
    <rPh sb="42" eb="45">
      <t>タイケンテキ</t>
    </rPh>
    <rPh sb="46" eb="48">
      <t>リカイ</t>
    </rPh>
    <phoneticPr fontId="31"/>
  </si>
  <si>
    <r>
      <rPr>
        <b/>
        <sz val="11"/>
        <rFont val="游ゴシック"/>
        <family val="3"/>
        <charset val="128"/>
      </rPr>
      <t>○人間性豊かで、教育愛と使命感に満ちた教員
○高い倫理観を持ち、心身共に健康で、明朗、快活な教員
○幅広い教養と学習指導の専門性を身に付けた教員
○幼児児童生徒の成長と発達を理解し、悩みや思いを受け止め、支援できる教員
○組織の一員としての責任感と協調性を持ち、互いに高め合う教員</t>
    </r>
    <r>
      <rPr>
        <b/>
        <sz val="7"/>
        <rFont val="游ゴシック"/>
        <family val="2"/>
        <charset val="128"/>
      </rPr>
      <t xml:space="preserve">
</t>
    </r>
    <rPh sb="32" eb="33">
      <t>モ</t>
    </rPh>
    <rPh sb="83" eb="85">
      <t>ヨウジ</t>
    </rPh>
    <rPh sb="123" eb="125">
      <t>ソシキ</t>
    </rPh>
    <rPh sb="126" eb="128">
      <t>イチイン</t>
    </rPh>
    <rPh sb="132" eb="135">
      <t>セキニンカン</t>
    </rPh>
    <rPh sb="136" eb="139">
      <t>キョウチョウセイ</t>
    </rPh>
    <rPh sb="140" eb="141">
      <t>モ</t>
    </rPh>
    <rPh sb="143" eb="144">
      <t>タガ</t>
    </rPh>
    <rPh sb="146" eb="147">
      <t>タカ</t>
    </rPh>
    <rPh sb="148" eb="149">
      <t>ア</t>
    </rPh>
    <rPh sb="150" eb="152">
      <t>キョウイン</t>
    </rPh>
    <phoneticPr fontId="31"/>
  </si>
  <si>
    <t>教員としての職務に対する使命感、責任感、教育的愛情を持ち、教職に対する強い情熱を持っている。また、教育公務員として高い倫理観と不祥事根絶への意識を持ち、服務規律を遵守し、公正に職務を遂行している。</t>
    <rPh sb="22" eb="23">
      <t>テキ</t>
    </rPh>
    <rPh sb="23" eb="25">
      <t>アイジョウ</t>
    </rPh>
    <rPh sb="26" eb="27">
      <t>モ</t>
    </rPh>
    <rPh sb="40" eb="41">
      <t>モ</t>
    </rPh>
    <rPh sb="63" eb="66">
      <t>フショウジ</t>
    </rPh>
    <rPh sb="66" eb="68">
      <t>コンゼツ</t>
    </rPh>
    <rPh sb="70" eb="72">
      <t>イシキ</t>
    </rPh>
    <rPh sb="73" eb="74">
      <t>モ</t>
    </rPh>
    <phoneticPr fontId="31"/>
  </si>
  <si>
    <t>社会性
コミュニケーション能力</t>
    <rPh sb="0" eb="3">
      <t>シャカイセイ</t>
    </rPh>
    <rPh sb="13" eb="15">
      <t>ノウリョク</t>
    </rPh>
    <phoneticPr fontId="31"/>
  </si>
  <si>
    <t>広い視野
学び続ける意欲
コミュニケーション能力</t>
    <rPh sb="0" eb="1">
      <t>ヒロ</t>
    </rPh>
    <rPh sb="2" eb="4">
      <t>シヤ</t>
    </rPh>
    <rPh sb="5" eb="6">
      <t>マナ</t>
    </rPh>
    <rPh sb="6" eb="7">
      <t>キョウガク</t>
    </rPh>
    <rPh sb="7" eb="8">
      <t>ツヅ</t>
    </rPh>
    <rPh sb="10" eb="12">
      <t>イヨク</t>
    </rPh>
    <rPh sb="22" eb="24">
      <t>ノウリョク</t>
    </rPh>
    <phoneticPr fontId="31"/>
  </si>
  <si>
    <t>豊かな人間性や人権意識を持ち、他の教職員や子供、保護者、地域住民等と、自らの意見も効果的に伝えつつ、円滑なコミュニケーションを取り、良好な人間関係を構築している。</t>
    <rPh sb="0" eb="1">
      <t>ユタ</t>
    </rPh>
    <rPh sb="3" eb="6">
      <t>ニンゲンセイ</t>
    </rPh>
    <rPh sb="7" eb="9">
      <t>ジンケン</t>
    </rPh>
    <rPh sb="9" eb="11">
      <t>イシキ</t>
    </rPh>
    <rPh sb="12" eb="13">
      <t>モ</t>
    </rPh>
    <rPh sb="15" eb="16">
      <t>タ</t>
    </rPh>
    <rPh sb="17" eb="20">
      <t>キョウショクイン</t>
    </rPh>
    <rPh sb="21" eb="23">
      <t>コドモ</t>
    </rPh>
    <rPh sb="24" eb="27">
      <t>ホゴシャ</t>
    </rPh>
    <rPh sb="28" eb="30">
      <t>チイキ</t>
    </rPh>
    <rPh sb="30" eb="32">
      <t>ジュウミン</t>
    </rPh>
    <rPh sb="32" eb="33">
      <t>トウ</t>
    </rPh>
    <rPh sb="35" eb="36">
      <t>ミズカ</t>
    </rPh>
    <rPh sb="38" eb="40">
      <t>イケン</t>
    </rPh>
    <rPh sb="41" eb="44">
      <t>コウカテキ</t>
    </rPh>
    <rPh sb="45" eb="46">
      <t>ツタ</t>
    </rPh>
    <rPh sb="50" eb="52">
      <t>エンカツ</t>
    </rPh>
    <rPh sb="63" eb="64">
      <t>ト</t>
    </rPh>
    <rPh sb="66" eb="68">
      <t>リョウコウ</t>
    </rPh>
    <rPh sb="69" eb="71">
      <t>ニンゲン</t>
    </rPh>
    <rPh sb="71" eb="73">
      <t>カンケイ</t>
    </rPh>
    <rPh sb="74" eb="76">
      <t>コウチク</t>
    </rPh>
    <phoneticPr fontId="31"/>
  </si>
  <si>
    <t>社会の変化への対応
広い視野
学び続ける意欲</t>
    <phoneticPr fontId="31"/>
  </si>
  <si>
    <t>教育を取り巻く環境の変化を前向きに受け止め、教職生涯を通じて探求心を持ちつつ自律的かつ継続的に新しい知識・技能を学び続けている。</t>
    <rPh sb="0" eb="2">
      <t>キョウイク</t>
    </rPh>
    <rPh sb="3" eb="4">
      <t>ト</t>
    </rPh>
    <rPh sb="5" eb="6">
      <t>マ</t>
    </rPh>
    <rPh sb="7" eb="9">
      <t>カンキョウ</t>
    </rPh>
    <rPh sb="10" eb="12">
      <t>ヘンカ</t>
    </rPh>
    <rPh sb="13" eb="15">
      <t>マエム</t>
    </rPh>
    <rPh sb="17" eb="18">
      <t>ウ</t>
    </rPh>
    <rPh sb="19" eb="20">
      <t>ト</t>
    </rPh>
    <rPh sb="22" eb="24">
      <t>キョウショク</t>
    </rPh>
    <rPh sb="24" eb="26">
      <t>ショウガイ</t>
    </rPh>
    <rPh sb="27" eb="28">
      <t>ツウ</t>
    </rPh>
    <rPh sb="30" eb="32">
      <t>タンキュウ</t>
    </rPh>
    <rPh sb="32" eb="33">
      <t>シン</t>
    </rPh>
    <rPh sb="34" eb="35">
      <t>モ</t>
    </rPh>
    <rPh sb="38" eb="41">
      <t>ジリツテキ</t>
    </rPh>
    <rPh sb="43" eb="46">
      <t>ケイゾクテキ</t>
    </rPh>
    <rPh sb="47" eb="48">
      <t>アタラ</t>
    </rPh>
    <rPh sb="50" eb="52">
      <t>チシキ</t>
    </rPh>
    <rPh sb="53" eb="55">
      <t>ギノウ</t>
    </rPh>
    <rPh sb="56" eb="57">
      <t>マナ</t>
    </rPh>
    <rPh sb="58" eb="59">
      <t>ツヅ</t>
    </rPh>
    <phoneticPr fontId="31"/>
  </si>
  <si>
    <t>教職に関する教養</t>
    <phoneticPr fontId="31"/>
  </si>
  <si>
    <t>教育の理念、歴史、思想
社会的・制度的・経営的事項等についての基礎的知識（選択）</t>
    <rPh sb="0" eb="2">
      <t>キョウイク</t>
    </rPh>
    <rPh sb="3" eb="5">
      <t>リネン</t>
    </rPh>
    <rPh sb="6" eb="8">
      <t>レキシ</t>
    </rPh>
    <rPh sb="9" eb="11">
      <t>シソウ</t>
    </rPh>
    <rPh sb="12" eb="15">
      <t>シャカイテキ</t>
    </rPh>
    <rPh sb="16" eb="19">
      <t>セイドテキ</t>
    </rPh>
    <rPh sb="20" eb="22">
      <t>ケイエイ</t>
    </rPh>
    <rPh sb="22" eb="23">
      <t>テキ</t>
    </rPh>
    <rPh sb="23" eb="25">
      <t>ジコウ</t>
    </rPh>
    <rPh sb="25" eb="26">
      <t>トウ</t>
    </rPh>
    <rPh sb="31" eb="34">
      <t>キソテキ</t>
    </rPh>
    <rPh sb="34" eb="36">
      <t>チシキ</t>
    </rPh>
    <rPh sb="37" eb="39">
      <t>センタク</t>
    </rPh>
    <phoneticPr fontId="31"/>
  </si>
  <si>
    <t>教育に関し、社会的・制度的事項やその意義、歴史等について理解するとともに、最新の動向に関し情報を収集している。</t>
    <rPh sb="37" eb="39">
      <t>サイシン</t>
    </rPh>
    <rPh sb="40" eb="42">
      <t>ドウコウ</t>
    </rPh>
    <rPh sb="43" eb="44">
      <t>カン</t>
    </rPh>
    <rPh sb="45" eb="47">
      <t>ジョウホウ</t>
    </rPh>
    <rPh sb="48" eb="50">
      <t>シュウシュウ</t>
    </rPh>
    <phoneticPr fontId="31"/>
  </si>
  <si>
    <t>B 学習指導に関する
実践的指導力</t>
    <rPh sb="2" eb="4">
      <t>ガクシュウ</t>
    </rPh>
    <rPh sb="4" eb="6">
      <t>シドウ</t>
    </rPh>
    <rPh sb="7" eb="8">
      <t>カン</t>
    </rPh>
    <rPh sb="11" eb="14">
      <t>ジッセンテキ</t>
    </rPh>
    <rPh sb="14" eb="17">
      <t>シドウリョク</t>
    </rPh>
    <phoneticPr fontId="31"/>
  </si>
  <si>
    <t>教科等についての専門性</t>
    <rPh sb="0" eb="2">
      <t>キョウカ</t>
    </rPh>
    <rPh sb="2" eb="3">
      <t>トウ</t>
    </rPh>
    <rPh sb="8" eb="11">
      <t>センモンセイ</t>
    </rPh>
    <phoneticPr fontId="31"/>
  </si>
  <si>
    <t>学習指導要領、幼稚園教育要領に示された教科領域の目標、ねらい、内容</t>
    <rPh sb="0" eb="2">
      <t>ガクシュウ</t>
    </rPh>
    <rPh sb="2" eb="4">
      <t>シドウ</t>
    </rPh>
    <rPh sb="4" eb="6">
      <t>ヨウリョウ</t>
    </rPh>
    <rPh sb="7" eb="10">
      <t>ヨウチエン</t>
    </rPh>
    <rPh sb="10" eb="12">
      <t>キョウイク</t>
    </rPh>
    <rPh sb="12" eb="14">
      <t>ヨウリョウ</t>
    </rPh>
    <rPh sb="15" eb="16">
      <t>シメ</t>
    </rPh>
    <rPh sb="19" eb="21">
      <t>キョウカ</t>
    </rPh>
    <rPh sb="21" eb="23">
      <t>リョウイキ</t>
    </rPh>
    <rPh sb="24" eb="26">
      <t>モクヒョウ</t>
    </rPh>
    <rPh sb="31" eb="33">
      <t>ナイヨウ</t>
    </rPh>
    <phoneticPr fontId="31"/>
  </si>
  <si>
    <t>各教科等においてそれぞれの特質に応じた見方・考え方を働かせながら、資質能力を育むために必要となる各教科等の専門的知識を身に付けている。</t>
    <rPh sb="0" eb="3">
      <t>カクキョウカ</t>
    </rPh>
    <rPh sb="3" eb="4">
      <t>トウ</t>
    </rPh>
    <rPh sb="13" eb="15">
      <t>トクシツ</t>
    </rPh>
    <rPh sb="16" eb="17">
      <t>オウ</t>
    </rPh>
    <rPh sb="19" eb="21">
      <t>ミカタ</t>
    </rPh>
    <rPh sb="22" eb="23">
      <t>カンガ</t>
    </rPh>
    <rPh sb="24" eb="25">
      <t>カタ</t>
    </rPh>
    <rPh sb="26" eb="27">
      <t>ハタラ</t>
    </rPh>
    <rPh sb="33" eb="35">
      <t>シシツ</t>
    </rPh>
    <rPh sb="35" eb="37">
      <t>ノウリョク</t>
    </rPh>
    <rPh sb="38" eb="39">
      <t>ハグク</t>
    </rPh>
    <rPh sb="43" eb="45">
      <t>ヒツヨウ</t>
    </rPh>
    <rPh sb="48" eb="51">
      <t>カクキョウカ</t>
    </rPh>
    <rPh sb="51" eb="52">
      <t>トウ</t>
    </rPh>
    <rPh sb="53" eb="56">
      <t>センモンテキ</t>
    </rPh>
    <rPh sb="56" eb="58">
      <t>チシキ</t>
    </rPh>
    <rPh sb="59" eb="60">
      <t>ミ</t>
    </rPh>
    <rPh sb="61" eb="62">
      <t>ツ</t>
    </rPh>
    <phoneticPr fontId="31"/>
  </si>
  <si>
    <t>授業実践　
指導技術</t>
    <rPh sb="0" eb="2">
      <t>ジュギョウ</t>
    </rPh>
    <rPh sb="2" eb="4">
      <t>ジッセン</t>
    </rPh>
    <rPh sb="6" eb="8">
      <t>シドウ</t>
    </rPh>
    <rPh sb="8" eb="10">
      <t>ギジュツ</t>
    </rPh>
    <phoneticPr fontId="31"/>
  </si>
  <si>
    <t>基礎的な学習指導理論や発達や学びの過程
指導技術
具体的な授業設計や保育を構想する方法</t>
    <rPh sb="0" eb="3">
      <t>キソテキ</t>
    </rPh>
    <rPh sb="4" eb="6">
      <t>ガクシュウ</t>
    </rPh>
    <rPh sb="6" eb="8">
      <t>シドウ</t>
    </rPh>
    <rPh sb="8" eb="10">
      <t>リロン</t>
    </rPh>
    <rPh sb="20" eb="22">
      <t>シドウ</t>
    </rPh>
    <rPh sb="22" eb="24">
      <t>ギジュツ</t>
    </rPh>
    <rPh sb="25" eb="28">
      <t>グタイテキ</t>
    </rPh>
    <rPh sb="29" eb="31">
      <t>ジュギョウ</t>
    </rPh>
    <rPh sb="31" eb="33">
      <t>セッケイ</t>
    </rPh>
    <rPh sb="34" eb="36">
      <t>ホイク</t>
    </rPh>
    <rPh sb="37" eb="39">
      <t>コウソウ</t>
    </rPh>
    <rPh sb="41" eb="43">
      <t>ホウホウ</t>
    </rPh>
    <phoneticPr fontId="31"/>
  </si>
  <si>
    <t>子供の心身の発達の過程や学習過程に関する理解に基づき、子供たちの「主体的・対話的で深い学び」の実現に向けた授業改善を行うなど、「個別最適な学び」と「協働的な学び」の一体的な充実に向けて、学習者中心の授業を創造し、実践している。</t>
    <rPh sb="0" eb="2">
      <t>コドモ</t>
    </rPh>
    <rPh sb="3" eb="5">
      <t>シンシン</t>
    </rPh>
    <rPh sb="6" eb="8">
      <t>ハッタツ</t>
    </rPh>
    <rPh sb="9" eb="11">
      <t>カテイ</t>
    </rPh>
    <rPh sb="12" eb="14">
      <t>ガクシュウ</t>
    </rPh>
    <rPh sb="14" eb="16">
      <t>カテイ</t>
    </rPh>
    <rPh sb="17" eb="18">
      <t>カン</t>
    </rPh>
    <rPh sb="20" eb="22">
      <t>リカイ</t>
    </rPh>
    <rPh sb="23" eb="24">
      <t>モト</t>
    </rPh>
    <rPh sb="27" eb="29">
      <t>コドモ</t>
    </rPh>
    <rPh sb="33" eb="36">
      <t>シュタイテキ</t>
    </rPh>
    <rPh sb="37" eb="40">
      <t>タイワテキ</t>
    </rPh>
    <rPh sb="41" eb="42">
      <t>フカ</t>
    </rPh>
    <rPh sb="43" eb="44">
      <t>マナ</t>
    </rPh>
    <rPh sb="47" eb="49">
      <t>ジツゲン</t>
    </rPh>
    <rPh sb="50" eb="51">
      <t>ム</t>
    </rPh>
    <rPh sb="53" eb="55">
      <t>ジュギョウ</t>
    </rPh>
    <rPh sb="55" eb="57">
      <t>カイゼン</t>
    </rPh>
    <rPh sb="58" eb="59">
      <t>オコナ</t>
    </rPh>
    <rPh sb="64" eb="66">
      <t>コベツ</t>
    </rPh>
    <rPh sb="66" eb="68">
      <t>サイテキ</t>
    </rPh>
    <rPh sb="69" eb="70">
      <t>マナ</t>
    </rPh>
    <rPh sb="74" eb="76">
      <t>キョウドウ</t>
    </rPh>
    <rPh sb="76" eb="77">
      <t>テキ</t>
    </rPh>
    <rPh sb="78" eb="79">
      <t>マナ</t>
    </rPh>
    <rPh sb="82" eb="85">
      <t>イッタイテキ</t>
    </rPh>
    <rPh sb="86" eb="88">
      <t>ジュウジツ</t>
    </rPh>
    <rPh sb="89" eb="90">
      <t>ム</t>
    </rPh>
    <rPh sb="93" eb="95">
      <t>ガクシュウ</t>
    </rPh>
    <rPh sb="95" eb="96">
      <t>シャ</t>
    </rPh>
    <rPh sb="96" eb="98">
      <t>チュウシン</t>
    </rPh>
    <rPh sb="99" eb="101">
      <t>ジュギョウ</t>
    </rPh>
    <rPh sb="102" eb="104">
      <t>ソウゾウ</t>
    </rPh>
    <rPh sb="106" eb="108">
      <t>ジッセン</t>
    </rPh>
    <phoneticPr fontId="31"/>
  </si>
  <si>
    <t>C 生徒指導等に関する
実践的指導力</t>
    <rPh sb="2" eb="4">
      <t>セイト</t>
    </rPh>
    <rPh sb="4" eb="6">
      <t>シドウ</t>
    </rPh>
    <rPh sb="6" eb="7">
      <t>トウ</t>
    </rPh>
    <rPh sb="8" eb="9">
      <t>カン</t>
    </rPh>
    <rPh sb="12" eb="15">
      <t>ジッセンテキ</t>
    </rPh>
    <rPh sb="15" eb="18">
      <t>シドウリョク</t>
    </rPh>
    <phoneticPr fontId="31"/>
  </si>
  <si>
    <t>子供の発達過程や特徴の理解と信頼関係の構築　
生徒指導</t>
    <rPh sb="0" eb="2">
      <t>コドモ</t>
    </rPh>
    <rPh sb="3" eb="5">
      <t>ハッタツ</t>
    </rPh>
    <rPh sb="5" eb="7">
      <t>カテイ</t>
    </rPh>
    <rPh sb="8" eb="10">
      <t>トクチョウ</t>
    </rPh>
    <rPh sb="11" eb="13">
      <t>リカイ</t>
    </rPh>
    <rPh sb="14" eb="16">
      <t>シンライ</t>
    </rPh>
    <rPh sb="16" eb="18">
      <t>カンケイ</t>
    </rPh>
    <rPh sb="19" eb="21">
      <t>コウチク</t>
    </rPh>
    <rPh sb="23" eb="25">
      <t>セイト</t>
    </rPh>
    <rPh sb="25" eb="27">
      <t>シドウ</t>
    </rPh>
    <phoneticPr fontId="31"/>
  </si>
  <si>
    <t>子供の心身の発達の過程、特徴
生徒指導の意義及び原理、生徒指導の進め方</t>
    <rPh sb="0" eb="2">
      <t>コドモ</t>
    </rPh>
    <rPh sb="3" eb="5">
      <t>シンシン</t>
    </rPh>
    <rPh sb="6" eb="8">
      <t>ハッタツ</t>
    </rPh>
    <rPh sb="9" eb="11">
      <t>カテイ</t>
    </rPh>
    <rPh sb="12" eb="14">
      <t>トクチョウ</t>
    </rPh>
    <rPh sb="15" eb="17">
      <t>セイト</t>
    </rPh>
    <rPh sb="17" eb="19">
      <t>シドウ</t>
    </rPh>
    <rPh sb="20" eb="22">
      <t>イギ</t>
    </rPh>
    <rPh sb="22" eb="23">
      <t>オヨ</t>
    </rPh>
    <rPh sb="24" eb="26">
      <t>ゲンリ</t>
    </rPh>
    <rPh sb="27" eb="29">
      <t>セイト</t>
    </rPh>
    <rPh sb="29" eb="31">
      <t>シドウ</t>
    </rPh>
    <rPh sb="32" eb="33">
      <t>スス</t>
    </rPh>
    <rPh sb="34" eb="35">
      <t>カタ</t>
    </rPh>
    <phoneticPr fontId="31"/>
  </si>
  <si>
    <t>子供の心身の発達の過程や特徴を理解し、一人一人の状況を踏まえながら、子供との信頼関係を構築するとともに、可能性や活躍の場を引き出す集団作り（学級経営）をしている。</t>
    <rPh sb="0" eb="2">
      <t>コドモ</t>
    </rPh>
    <rPh sb="9" eb="11">
      <t>カテイ</t>
    </rPh>
    <rPh sb="19" eb="21">
      <t>ヒトリ</t>
    </rPh>
    <rPh sb="21" eb="23">
      <t>ヒトリ</t>
    </rPh>
    <rPh sb="24" eb="26">
      <t>ジョウキョウ</t>
    </rPh>
    <rPh sb="27" eb="28">
      <t>フ</t>
    </rPh>
    <rPh sb="34" eb="36">
      <t>コドモ</t>
    </rPh>
    <rPh sb="38" eb="40">
      <t>シンライ</t>
    </rPh>
    <rPh sb="40" eb="42">
      <t>カンケイ</t>
    </rPh>
    <rPh sb="43" eb="45">
      <t>コウチク</t>
    </rPh>
    <rPh sb="52" eb="55">
      <t>カノウセイ</t>
    </rPh>
    <rPh sb="56" eb="58">
      <t>カツヤク</t>
    </rPh>
    <rPh sb="59" eb="60">
      <t>バ</t>
    </rPh>
    <rPh sb="61" eb="62">
      <t>ヒ</t>
    </rPh>
    <rPh sb="63" eb="64">
      <t>ダ</t>
    </rPh>
    <rPh sb="65" eb="67">
      <t>シュウダン</t>
    </rPh>
    <rPh sb="67" eb="68">
      <t>ヅク</t>
    </rPh>
    <rPh sb="70" eb="72">
      <t>ガッキュウ</t>
    </rPh>
    <rPh sb="72" eb="74">
      <t>ケイエイ</t>
    </rPh>
    <phoneticPr fontId="31"/>
  </si>
  <si>
    <t>教育相談
個別指導</t>
    <rPh sb="0" eb="2">
      <t>キョウイク</t>
    </rPh>
    <rPh sb="2" eb="4">
      <t>ソウダン</t>
    </rPh>
    <rPh sb="5" eb="7">
      <t>コベツ</t>
    </rPh>
    <rPh sb="7" eb="9">
      <t>シドウ</t>
    </rPh>
    <phoneticPr fontId="31"/>
  </si>
  <si>
    <t>学校における教育相談の意義及び理論
教育相談を進める際に必要な基礎的知識</t>
    <rPh sb="0" eb="2">
      <t>ガッコウ</t>
    </rPh>
    <rPh sb="6" eb="8">
      <t>キョウイク</t>
    </rPh>
    <rPh sb="8" eb="10">
      <t>ソウダン</t>
    </rPh>
    <rPh sb="11" eb="13">
      <t>イギ</t>
    </rPh>
    <rPh sb="13" eb="14">
      <t>オヨ</t>
    </rPh>
    <rPh sb="15" eb="17">
      <t>リロン</t>
    </rPh>
    <rPh sb="18" eb="20">
      <t>キョウイク</t>
    </rPh>
    <rPh sb="20" eb="22">
      <t>ソウダン</t>
    </rPh>
    <rPh sb="23" eb="24">
      <t>スス</t>
    </rPh>
    <rPh sb="26" eb="27">
      <t>サイ</t>
    </rPh>
    <rPh sb="28" eb="30">
      <t>ヒツヨウ</t>
    </rPh>
    <rPh sb="31" eb="34">
      <t>キソテキ</t>
    </rPh>
    <rPh sb="34" eb="36">
      <t>チシキ</t>
    </rPh>
    <phoneticPr fontId="31"/>
  </si>
  <si>
    <t>教育相談の意義や理論を理解し、子供一人一人の課題の解決に向け、個々の悩みや思いを共感的に受け止め、園・学校生活への適応や人格の成長への支援をしている。</t>
    <rPh sb="0" eb="2">
      <t>キョウイク</t>
    </rPh>
    <rPh sb="2" eb="4">
      <t>ソウダン</t>
    </rPh>
    <rPh sb="5" eb="7">
      <t>イギ</t>
    </rPh>
    <rPh sb="8" eb="10">
      <t>リロン</t>
    </rPh>
    <rPh sb="11" eb="13">
      <t>リカイ</t>
    </rPh>
    <rPh sb="15" eb="17">
      <t>コドモ</t>
    </rPh>
    <rPh sb="17" eb="19">
      <t>ヒトリ</t>
    </rPh>
    <rPh sb="19" eb="21">
      <t>ヒトリ</t>
    </rPh>
    <rPh sb="22" eb="24">
      <t>カダイ</t>
    </rPh>
    <rPh sb="25" eb="27">
      <t>カイケツ</t>
    </rPh>
    <rPh sb="28" eb="29">
      <t>ム</t>
    </rPh>
    <rPh sb="31" eb="33">
      <t>ココ</t>
    </rPh>
    <rPh sb="34" eb="35">
      <t>ナヤ</t>
    </rPh>
    <rPh sb="37" eb="38">
      <t>オモ</t>
    </rPh>
    <rPh sb="40" eb="42">
      <t>キョウカン</t>
    </rPh>
    <rPh sb="42" eb="43">
      <t>テキ</t>
    </rPh>
    <rPh sb="44" eb="45">
      <t>ウ</t>
    </rPh>
    <rPh sb="46" eb="47">
      <t>ト</t>
    </rPh>
    <rPh sb="49" eb="50">
      <t>エン</t>
    </rPh>
    <rPh sb="51" eb="53">
      <t>ガッコウ</t>
    </rPh>
    <rPh sb="53" eb="55">
      <t>セイカツ</t>
    </rPh>
    <rPh sb="57" eb="59">
      <t>テキオウ</t>
    </rPh>
    <rPh sb="60" eb="62">
      <t>ジンカク</t>
    </rPh>
    <rPh sb="63" eb="65">
      <t>セイチョウ</t>
    </rPh>
    <rPh sb="67" eb="69">
      <t>シエン</t>
    </rPh>
    <phoneticPr fontId="31"/>
  </si>
  <si>
    <t>人権教育の推進
生徒指導上の課題への対応</t>
    <rPh sb="0" eb="2">
      <t>ジンケン</t>
    </rPh>
    <rPh sb="2" eb="4">
      <t>キョウイク</t>
    </rPh>
    <rPh sb="5" eb="7">
      <t>スイシン</t>
    </rPh>
    <rPh sb="8" eb="10">
      <t>セイト</t>
    </rPh>
    <rPh sb="10" eb="12">
      <t>シドウ</t>
    </rPh>
    <rPh sb="12" eb="13">
      <t>ジョウ</t>
    </rPh>
    <rPh sb="14" eb="16">
      <t>カダイ</t>
    </rPh>
    <rPh sb="18" eb="20">
      <t>タイオウ</t>
    </rPh>
    <phoneticPr fontId="31"/>
  </si>
  <si>
    <t>人権教育の理念
理念に基づく、いじめ等の生徒指導上の課題に対する適切な対応の在り方</t>
    <rPh sb="0" eb="2">
      <t>ジンケン</t>
    </rPh>
    <rPh sb="2" eb="4">
      <t>キョウイク</t>
    </rPh>
    <rPh sb="5" eb="7">
      <t>リネン</t>
    </rPh>
    <rPh sb="8" eb="10">
      <t>リネン</t>
    </rPh>
    <rPh sb="11" eb="12">
      <t>モト</t>
    </rPh>
    <rPh sb="18" eb="19">
      <t>トウ</t>
    </rPh>
    <rPh sb="20" eb="22">
      <t>セイト</t>
    </rPh>
    <rPh sb="22" eb="24">
      <t>シドウ</t>
    </rPh>
    <rPh sb="24" eb="25">
      <t>ジョウ</t>
    </rPh>
    <rPh sb="26" eb="28">
      <t>カダイ</t>
    </rPh>
    <rPh sb="29" eb="30">
      <t>タイ</t>
    </rPh>
    <rPh sb="32" eb="34">
      <t>テキセツ</t>
    </rPh>
    <rPh sb="35" eb="37">
      <t>タイオウ</t>
    </rPh>
    <rPh sb="38" eb="39">
      <t>ア</t>
    </rPh>
    <rPh sb="40" eb="41">
      <t>カタ</t>
    </rPh>
    <phoneticPr fontId="31"/>
  </si>
  <si>
    <t>人権教育の理念のもと、いじめ、不登校、情報モラル等生徒指導上の課題に対し、他の教職員、保護者、関係機関等との連携を図りながら、子供に対し適切に指導している。</t>
    <rPh sb="15" eb="18">
      <t>フトウコウ</t>
    </rPh>
    <rPh sb="18" eb="19">
      <t>トウエン</t>
    </rPh>
    <rPh sb="19" eb="21">
      <t>ジョウホウ</t>
    </rPh>
    <rPh sb="24" eb="25">
      <t>トウ</t>
    </rPh>
    <rPh sb="25" eb="27">
      <t>セイト</t>
    </rPh>
    <rPh sb="27" eb="29">
      <t>シドウ</t>
    </rPh>
    <rPh sb="29" eb="30">
      <t>ジョウ</t>
    </rPh>
    <rPh sb="31" eb="33">
      <t>カダイ</t>
    </rPh>
    <rPh sb="34" eb="35">
      <t>タイ</t>
    </rPh>
    <rPh sb="37" eb="38">
      <t>タ</t>
    </rPh>
    <rPh sb="39" eb="40">
      <t>キョウ</t>
    </rPh>
    <rPh sb="40" eb="42">
      <t>ショクイン</t>
    </rPh>
    <rPh sb="43" eb="46">
      <t>ホゴシャ</t>
    </rPh>
    <rPh sb="47" eb="49">
      <t>カンケイ</t>
    </rPh>
    <rPh sb="49" eb="51">
      <t>キカン</t>
    </rPh>
    <rPh sb="51" eb="52">
      <t>トウ</t>
    </rPh>
    <rPh sb="54" eb="56">
      <t>レンケイ</t>
    </rPh>
    <rPh sb="57" eb="58">
      <t>ハカ</t>
    </rPh>
    <rPh sb="63" eb="65">
      <t>コドモ</t>
    </rPh>
    <rPh sb="66" eb="67">
      <t>タイ</t>
    </rPh>
    <rPh sb="68" eb="70">
      <t>テキセツ</t>
    </rPh>
    <rPh sb="71" eb="73">
      <t>シドウ</t>
    </rPh>
    <phoneticPr fontId="31"/>
  </si>
  <si>
    <t>キャリア教育
進路指導</t>
    <rPh sb="4" eb="6">
      <t>キョウイク</t>
    </rPh>
    <rPh sb="7" eb="9">
      <t>シンロ</t>
    </rPh>
    <rPh sb="9" eb="11">
      <t>シドウ</t>
    </rPh>
    <phoneticPr fontId="31"/>
  </si>
  <si>
    <t>意義及び理論、指導の在り方等</t>
    <rPh sb="0" eb="2">
      <t>イギ</t>
    </rPh>
    <rPh sb="2" eb="3">
      <t>オヨ</t>
    </rPh>
    <rPh sb="4" eb="6">
      <t>リロン</t>
    </rPh>
    <rPh sb="7" eb="9">
      <t>シドウ</t>
    </rPh>
    <rPh sb="10" eb="11">
      <t>ア</t>
    </rPh>
    <rPh sb="12" eb="13">
      <t>カタ</t>
    </rPh>
    <rPh sb="13" eb="14">
      <t>トウ</t>
    </rPh>
    <phoneticPr fontId="31"/>
  </si>
  <si>
    <t>キャリア教育や進路指導の意義を理解するとともに、県の産業構造等を把握し、地域・社会や産業界と連携しながら、園・学校の教育活動全体を通じて、子供が自分らしい生き方を実現するための力を育成している。</t>
    <rPh sb="4" eb="6">
      <t>キョウイク</t>
    </rPh>
    <rPh sb="7" eb="9">
      <t>シンロ</t>
    </rPh>
    <rPh sb="9" eb="11">
      <t>シドウ</t>
    </rPh>
    <rPh sb="12" eb="14">
      <t>イギ</t>
    </rPh>
    <rPh sb="15" eb="17">
      <t>リカイ</t>
    </rPh>
    <rPh sb="24" eb="25">
      <t>ケン</t>
    </rPh>
    <rPh sb="26" eb="28">
      <t>サンギョウ</t>
    </rPh>
    <rPh sb="28" eb="30">
      <t>コウゾウ</t>
    </rPh>
    <rPh sb="30" eb="31">
      <t>トウ</t>
    </rPh>
    <rPh sb="32" eb="34">
      <t>ハアク</t>
    </rPh>
    <rPh sb="36" eb="38">
      <t>チイキ</t>
    </rPh>
    <rPh sb="39" eb="41">
      <t>シャカイ</t>
    </rPh>
    <rPh sb="42" eb="45">
      <t>サンギョウカイ</t>
    </rPh>
    <rPh sb="46" eb="48">
      <t>レンケイ</t>
    </rPh>
    <rPh sb="53" eb="54">
      <t>エン</t>
    </rPh>
    <rPh sb="55" eb="57">
      <t>ガッコウ</t>
    </rPh>
    <rPh sb="58" eb="60">
      <t>キョウイク</t>
    </rPh>
    <rPh sb="60" eb="62">
      <t>カツドウ</t>
    </rPh>
    <rPh sb="62" eb="64">
      <t>ゼンタイ</t>
    </rPh>
    <rPh sb="65" eb="66">
      <t>ツウ</t>
    </rPh>
    <rPh sb="69" eb="71">
      <t>コドモ</t>
    </rPh>
    <rPh sb="72" eb="74">
      <t>ジブン</t>
    </rPh>
    <rPh sb="77" eb="78">
      <t>イ</t>
    </rPh>
    <rPh sb="79" eb="80">
      <t>カタ</t>
    </rPh>
    <rPh sb="81" eb="83">
      <t>ジツゲン</t>
    </rPh>
    <rPh sb="88" eb="89">
      <t>チカラ</t>
    </rPh>
    <rPh sb="90" eb="92">
      <t>イクセイ</t>
    </rPh>
    <phoneticPr fontId="31"/>
  </si>
  <si>
    <t>D チーム学校を支える資質能力</t>
    <rPh sb="5" eb="7">
      <t>ガッコウ</t>
    </rPh>
    <rPh sb="8" eb="9">
      <t>ササ</t>
    </rPh>
    <rPh sb="11" eb="13">
      <t>シシツ</t>
    </rPh>
    <rPh sb="13" eb="15">
      <t>ノウリョク</t>
    </rPh>
    <phoneticPr fontId="31"/>
  </si>
  <si>
    <t>教育課程の管理・運用</t>
    <rPh sb="0" eb="2">
      <t>キョウイク</t>
    </rPh>
    <rPh sb="2" eb="4">
      <t>カテイ</t>
    </rPh>
    <rPh sb="5" eb="7">
      <t>カンリ</t>
    </rPh>
    <rPh sb="8" eb="10">
      <t>ウンヨウ</t>
    </rPh>
    <phoneticPr fontId="31"/>
  </si>
  <si>
    <t>各学校で編成される教育課程についての意義及び編成の方法
各学校の実情に合わせてカリキュラム・マネジメントを行うことの意義</t>
    <rPh sb="0" eb="3">
      <t>カクガッコウ</t>
    </rPh>
    <rPh sb="4" eb="6">
      <t>ヘンセイ</t>
    </rPh>
    <rPh sb="9" eb="11">
      <t>キョウイク</t>
    </rPh>
    <rPh sb="11" eb="13">
      <t>カテイ</t>
    </rPh>
    <rPh sb="18" eb="20">
      <t>イギ</t>
    </rPh>
    <rPh sb="20" eb="21">
      <t>オヨ</t>
    </rPh>
    <rPh sb="22" eb="24">
      <t>ヘンセイ</t>
    </rPh>
    <rPh sb="25" eb="27">
      <t>ホウホウ</t>
    </rPh>
    <rPh sb="28" eb="31">
      <t>カクガッコウ</t>
    </rPh>
    <rPh sb="32" eb="34">
      <t>ジツジョウ</t>
    </rPh>
    <rPh sb="35" eb="36">
      <t>ア</t>
    </rPh>
    <rPh sb="53" eb="54">
      <t>オコナ</t>
    </rPh>
    <rPh sb="58" eb="60">
      <t>イギ</t>
    </rPh>
    <phoneticPr fontId="31"/>
  </si>
  <si>
    <t>カリキュラム・マネジメントの意義を理解し、教科等横断的な視点や教育課程の評価、人的・物的な体制の確保・改善等の観点を持って、組織的かつ計画的に教育課程を編成・実施し、常に園・学校の実態に応じた改善をしている。</t>
    <rPh sb="14" eb="16">
      <t>イギ</t>
    </rPh>
    <rPh sb="17" eb="19">
      <t>リカイ</t>
    </rPh>
    <rPh sb="21" eb="23">
      <t>キョウカ</t>
    </rPh>
    <rPh sb="23" eb="24">
      <t>トウ</t>
    </rPh>
    <rPh sb="24" eb="27">
      <t>オウダンテキ</t>
    </rPh>
    <rPh sb="28" eb="30">
      <t>シテン</t>
    </rPh>
    <rPh sb="31" eb="33">
      <t>キョウイク</t>
    </rPh>
    <rPh sb="33" eb="35">
      <t>カテイ</t>
    </rPh>
    <rPh sb="36" eb="38">
      <t>ヒョウカ</t>
    </rPh>
    <rPh sb="39" eb="41">
      <t>ジンテキ</t>
    </rPh>
    <rPh sb="42" eb="44">
      <t>ブッテキ</t>
    </rPh>
    <rPh sb="45" eb="47">
      <t>タイセイ</t>
    </rPh>
    <rPh sb="48" eb="50">
      <t>カクホ</t>
    </rPh>
    <rPh sb="51" eb="53">
      <t>カイゼン</t>
    </rPh>
    <rPh sb="53" eb="54">
      <t>トウ</t>
    </rPh>
    <rPh sb="55" eb="57">
      <t>カンテン</t>
    </rPh>
    <rPh sb="58" eb="59">
      <t>モ</t>
    </rPh>
    <rPh sb="62" eb="65">
      <t>ソシキテキ</t>
    </rPh>
    <rPh sb="67" eb="70">
      <t>ケイカクテキ</t>
    </rPh>
    <rPh sb="71" eb="73">
      <t>キョウイク</t>
    </rPh>
    <rPh sb="73" eb="75">
      <t>カテイ</t>
    </rPh>
    <rPh sb="76" eb="78">
      <t>ヘンセイ</t>
    </rPh>
    <rPh sb="79" eb="81">
      <t>ジッシ</t>
    </rPh>
    <rPh sb="83" eb="84">
      <t>ツネ</t>
    </rPh>
    <rPh sb="85" eb="86">
      <t>エン</t>
    </rPh>
    <rPh sb="87" eb="89">
      <t>ガッコウ</t>
    </rPh>
    <rPh sb="90" eb="92">
      <t>ジッタイ</t>
    </rPh>
    <rPh sb="93" eb="94">
      <t>オウ</t>
    </rPh>
    <rPh sb="96" eb="98">
      <t>カイゼン</t>
    </rPh>
    <phoneticPr fontId="31"/>
  </si>
  <si>
    <t>校務分掌と連携・調整</t>
  </si>
  <si>
    <t>指導以外の校務を含めた教員の職務の全体像</t>
    <rPh sb="0" eb="2">
      <t>シドウ</t>
    </rPh>
    <rPh sb="2" eb="4">
      <t>イガイ</t>
    </rPh>
    <rPh sb="5" eb="7">
      <t>コウム</t>
    </rPh>
    <rPh sb="8" eb="9">
      <t>フク</t>
    </rPh>
    <rPh sb="11" eb="13">
      <t>キョウイン</t>
    </rPh>
    <rPh sb="14" eb="16">
      <t>ショクム</t>
    </rPh>
    <rPh sb="17" eb="20">
      <t>ゼンタイゾウ</t>
    </rPh>
    <phoneticPr fontId="31"/>
  </si>
  <si>
    <t>学校組織マネジメントの意義を理解した上で、限られた時間や資源を効率的に用いつつ、学校運営の持続的な改善を支えられるよう、校務に積極的に参画し組織の中で自らの役割を果たしている。</t>
    <rPh sb="0" eb="2">
      <t>ガッコウ</t>
    </rPh>
    <rPh sb="2" eb="4">
      <t>ソシキ</t>
    </rPh>
    <rPh sb="11" eb="13">
      <t>イギ</t>
    </rPh>
    <rPh sb="14" eb="16">
      <t>リカイ</t>
    </rPh>
    <rPh sb="18" eb="19">
      <t>ウエ</t>
    </rPh>
    <rPh sb="21" eb="22">
      <t>カギ</t>
    </rPh>
    <rPh sb="25" eb="27">
      <t>ジカン</t>
    </rPh>
    <rPh sb="28" eb="30">
      <t>シゲン</t>
    </rPh>
    <rPh sb="31" eb="34">
      <t>コウリツテキ</t>
    </rPh>
    <rPh sb="35" eb="36">
      <t>モチ</t>
    </rPh>
    <rPh sb="40" eb="42">
      <t>ガッコウ</t>
    </rPh>
    <rPh sb="42" eb="44">
      <t>ウンエイ</t>
    </rPh>
    <rPh sb="45" eb="48">
      <t>ジゾクテキ</t>
    </rPh>
    <rPh sb="49" eb="51">
      <t>カイゼン</t>
    </rPh>
    <rPh sb="52" eb="53">
      <t>ササ</t>
    </rPh>
    <rPh sb="60" eb="62">
      <t>コウム</t>
    </rPh>
    <rPh sb="63" eb="66">
      <t>セッキョクテキ</t>
    </rPh>
    <rPh sb="67" eb="69">
      <t>サンカク</t>
    </rPh>
    <rPh sb="70" eb="72">
      <t>ソシキ</t>
    </rPh>
    <rPh sb="73" eb="74">
      <t>ナカ</t>
    </rPh>
    <rPh sb="75" eb="76">
      <t>ミズカ</t>
    </rPh>
    <rPh sb="78" eb="80">
      <t>ヤクワリ</t>
    </rPh>
    <rPh sb="81" eb="82">
      <t>ハ</t>
    </rPh>
    <phoneticPr fontId="31"/>
  </si>
  <si>
    <t>家庭や地域、関係機関等との連携・協働</t>
    <rPh sb="0" eb="2">
      <t>カテイ</t>
    </rPh>
    <rPh sb="3" eb="5">
      <t>チイキ</t>
    </rPh>
    <rPh sb="6" eb="8">
      <t>カンケイ</t>
    </rPh>
    <rPh sb="8" eb="10">
      <t>キカン</t>
    </rPh>
    <rPh sb="10" eb="11">
      <t>トウ</t>
    </rPh>
    <rPh sb="13" eb="15">
      <t>レンケイ</t>
    </rPh>
    <rPh sb="16" eb="18">
      <t>キョウドウ</t>
    </rPh>
    <phoneticPr fontId="31"/>
  </si>
  <si>
    <t>取組事例を踏まえた家庭・地域との連携、協働の仕方
学校の担う役割が拡大する中、内外の関係機関との連携、分担して対応することの必要性</t>
    <rPh sb="9" eb="11">
      <t>カテイ</t>
    </rPh>
    <rPh sb="12" eb="14">
      <t>チイキ</t>
    </rPh>
    <rPh sb="16" eb="18">
      <t>レンケイ</t>
    </rPh>
    <rPh sb="19" eb="21">
      <t>キョウドウ</t>
    </rPh>
    <rPh sb="22" eb="24">
      <t>シカタ</t>
    </rPh>
    <rPh sb="25" eb="27">
      <t>ガッコウ</t>
    </rPh>
    <rPh sb="28" eb="29">
      <t>ニナ</t>
    </rPh>
    <rPh sb="30" eb="32">
      <t>ヤクワリ</t>
    </rPh>
    <rPh sb="33" eb="35">
      <t>カクダイ</t>
    </rPh>
    <rPh sb="37" eb="38">
      <t>ナカ</t>
    </rPh>
    <rPh sb="39" eb="41">
      <t>ウチソト</t>
    </rPh>
    <rPh sb="41" eb="43">
      <t>ガクナイガイ</t>
    </rPh>
    <rPh sb="42" eb="44">
      <t>カンケイ</t>
    </rPh>
    <rPh sb="44" eb="46">
      <t>キカン</t>
    </rPh>
    <rPh sb="48" eb="50">
      <t>レンケイ</t>
    </rPh>
    <rPh sb="51" eb="53">
      <t>ブンタン</t>
    </rPh>
    <rPh sb="55" eb="57">
      <t>タイオウ</t>
    </rPh>
    <rPh sb="62" eb="65">
      <t>ヒツヨウセイ</t>
    </rPh>
    <phoneticPr fontId="31"/>
  </si>
  <si>
    <t>家庭や地域、就学前から高等教育までを通した異校種間及びその他の関係機関との連携・協働に努め、地域とともにある学校づくりに取り組んでいる。</t>
    <rPh sb="6" eb="9">
      <t>シュウガクマエ</t>
    </rPh>
    <rPh sb="11" eb="13">
      <t>コウトウ</t>
    </rPh>
    <rPh sb="13" eb="15">
      <t>キョウイク</t>
    </rPh>
    <rPh sb="18" eb="19">
      <t>トオ</t>
    </rPh>
    <rPh sb="21" eb="22">
      <t>イ</t>
    </rPh>
    <rPh sb="22" eb="24">
      <t>コウシュ</t>
    </rPh>
    <rPh sb="24" eb="25">
      <t>カン</t>
    </rPh>
    <rPh sb="25" eb="26">
      <t>オヨ</t>
    </rPh>
    <rPh sb="29" eb="30">
      <t>タ</t>
    </rPh>
    <rPh sb="40" eb="42">
      <t>キョウドウ</t>
    </rPh>
    <rPh sb="43" eb="44">
      <t>ツト</t>
    </rPh>
    <rPh sb="46" eb="48">
      <t>チイキ</t>
    </rPh>
    <rPh sb="54" eb="56">
      <t>ガッコウ</t>
    </rPh>
    <rPh sb="60" eb="61">
      <t>ト</t>
    </rPh>
    <rPh sb="62" eb="63">
      <t>ク</t>
    </rPh>
    <phoneticPr fontId="31"/>
  </si>
  <si>
    <t>研修（研究）体制</t>
    <rPh sb="0" eb="2">
      <t>ケンシュウ</t>
    </rPh>
    <rPh sb="3" eb="5">
      <t>ケンキュウ</t>
    </rPh>
    <rPh sb="6" eb="8">
      <t>タイセイ</t>
    </rPh>
    <phoneticPr fontId="31"/>
  </si>
  <si>
    <t>研究と修養の必要性
資質能力の向上の必要性</t>
    <rPh sb="0" eb="2">
      <t>ケンキュウ</t>
    </rPh>
    <rPh sb="3" eb="5">
      <t>シュウヨウ</t>
    </rPh>
    <rPh sb="6" eb="8">
      <t>ヒツヨウ</t>
    </rPh>
    <rPh sb="8" eb="9">
      <t>セイ</t>
    </rPh>
    <rPh sb="10" eb="12">
      <t>シシツ</t>
    </rPh>
    <rPh sb="12" eb="14">
      <t>ノウリョク</t>
    </rPh>
    <rPh sb="15" eb="17">
      <t>コウジョウ</t>
    </rPh>
    <rPh sb="18" eb="21">
      <t>ヒツヨウセイ</t>
    </rPh>
    <phoneticPr fontId="31"/>
  </si>
  <si>
    <t>研修履歴の記録を基に、自らの学びを振り返り、研修（研究）における成果と課題を把握するとともに、教員としての資質能力の向上を図るために必要な研究と修養に努めている。また、校内研修を教員同士の学び合いの機会として捉え、積極的に参加している。</t>
    <rPh sb="0" eb="2">
      <t>ケンシュウ</t>
    </rPh>
    <rPh sb="2" eb="4">
      <t>リレキ</t>
    </rPh>
    <rPh sb="5" eb="7">
      <t>キロク</t>
    </rPh>
    <rPh sb="8" eb="9">
      <t>モト</t>
    </rPh>
    <rPh sb="11" eb="12">
      <t>ミズカ</t>
    </rPh>
    <rPh sb="14" eb="15">
      <t>マナ</t>
    </rPh>
    <rPh sb="17" eb="18">
      <t>フ</t>
    </rPh>
    <rPh sb="19" eb="20">
      <t>カエ</t>
    </rPh>
    <rPh sb="22" eb="24">
      <t>ケンシュウ</t>
    </rPh>
    <rPh sb="25" eb="27">
      <t>ケンキュウ</t>
    </rPh>
    <rPh sb="32" eb="34">
      <t>セイカ</t>
    </rPh>
    <rPh sb="35" eb="37">
      <t>カダイ</t>
    </rPh>
    <rPh sb="38" eb="40">
      <t>ハアク</t>
    </rPh>
    <rPh sb="47" eb="49">
      <t>キョウイン</t>
    </rPh>
    <rPh sb="53" eb="55">
      <t>シシツ</t>
    </rPh>
    <rPh sb="55" eb="57">
      <t>ノウリョク</t>
    </rPh>
    <rPh sb="58" eb="60">
      <t>コウジョウ</t>
    </rPh>
    <rPh sb="61" eb="62">
      <t>ハカ</t>
    </rPh>
    <rPh sb="66" eb="68">
      <t>ヒツヨウ</t>
    </rPh>
    <rPh sb="69" eb="71">
      <t>ケンキュウ</t>
    </rPh>
    <rPh sb="72" eb="74">
      <t>シュウヨウ</t>
    </rPh>
    <rPh sb="75" eb="76">
      <t>ツト</t>
    </rPh>
    <rPh sb="84" eb="86">
      <t>コウナイ</t>
    </rPh>
    <rPh sb="86" eb="88">
      <t>ケンシュウ</t>
    </rPh>
    <rPh sb="89" eb="91">
      <t>キョウイン</t>
    </rPh>
    <rPh sb="91" eb="93">
      <t>ドウシ</t>
    </rPh>
    <rPh sb="94" eb="95">
      <t>マナ</t>
    </rPh>
    <rPh sb="96" eb="97">
      <t>ア</t>
    </rPh>
    <rPh sb="99" eb="101">
      <t>キカイ</t>
    </rPh>
    <rPh sb="104" eb="105">
      <t>トラ</t>
    </rPh>
    <rPh sb="107" eb="110">
      <t>セッキョクテキ</t>
    </rPh>
    <rPh sb="111" eb="113">
      <t>サンカ</t>
    </rPh>
    <phoneticPr fontId="31"/>
  </si>
  <si>
    <t>E 特別な配慮や
支援を必要とする
子供への対応</t>
    <rPh sb="2" eb="4">
      <t>トクベツ</t>
    </rPh>
    <rPh sb="5" eb="7">
      <t>ハイリョ</t>
    </rPh>
    <rPh sb="9" eb="11">
      <t>シエン</t>
    </rPh>
    <rPh sb="12" eb="14">
      <t>ヒツヨウ</t>
    </rPh>
    <rPh sb="18" eb="20">
      <t>コドモ</t>
    </rPh>
    <rPh sb="22" eb="24">
      <t>タイオウ</t>
    </rPh>
    <phoneticPr fontId="31"/>
  </si>
  <si>
    <t>特別な配慮や支援を必要とする子供の理解</t>
    <rPh sb="3" eb="5">
      <t>ハイリョ</t>
    </rPh>
    <rPh sb="14" eb="16">
      <t>コドモ</t>
    </rPh>
    <rPh sb="17" eb="19">
      <t>リカイ</t>
    </rPh>
    <phoneticPr fontId="31"/>
  </si>
  <si>
    <t>特別な配慮や支援を必要とする子供の特性及び発達の理解</t>
    <rPh sb="3" eb="5">
      <t>ハイリョ</t>
    </rPh>
    <rPh sb="14" eb="16">
      <t>コドモ</t>
    </rPh>
    <rPh sb="17" eb="19">
      <t>トクセイ</t>
    </rPh>
    <rPh sb="19" eb="20">
      <t>オヨ</t>
    </rPh>
    <rPh sb="21" eb="23">
      <t>ハッタツ</t>
    </rPh>
    <rPh sb="24" eb="26">
      <t>リカイ</t>
    </rPh>
    <phoneticPr fontId="31"/>
  </si>
  <si>
    <t>特別な配慮や支援を必要とする子供の特性等を理解し、きめ細かく支援するために、子供一人一人の教育的ニーズを把握している。</t>
    <rPh sb="3" eb="5">
      <t>ハイリョ</t>
    </rPh>
    <rPh sb="14" eb="16">
      <t>コドモ</t>
    </rPh>
    <rPh sb="17" eb="19">
      <t>トクセイ</t>
    </rPh>
    <rPh sb="19" eb="20">
      <t>トウ</t>
    </rPh>
    <rPh sb="21" eb="23">
      <t>リカイ</t>
    </rPh>
    <rPh sb="27" eb="28">
      <t>コマ</t>
    </rPh>
    <rPh sb="30" eb="32">
      <t>シエン</t>
    </rPh>
    <rPh sb="38" eb="40">
      <t>コドモ</t>
    </rPh>
    <rPh sb="40" eb="42">
      <t>ヒトリ</t>
    </rPh>
    <rPh sb="42" eb="44">
      <t>ヒトリ</t>
    </rPh>
    <rPh sb="45" eb="48">
      <t>キョウイクテキ</t>
    </rPh>
    <rPh sb="52" eb="54">
      <t>ハアク</t>
    </rPh>
    <phoneticPr fontId="31"/>
  </si>
  <si>
    <t>学習上・生活上の支援</t>
    <rPh sb="0" eb="2">
      <t>ガクシュウ</t>
    </rPh>
    <rPh sb="2" eb="3">
      <t>ジョウ</t>
    </rPh>
    <rPh sb="4" eb="6">
      <t>セイカツ</t>
    </rPh>
    <rPh sb="6" eb="7">
      <t>ジョウ</t>
    </rPh>
    <rPh sb="8" eb="10">
      <t>シエン</t>
    </rPh>
    <phoneticPr fontId="31"/>
  </si>
  <si>
    <t>学習上・生活上の支援に関する知識や方法</t>
    <rPh sb="0" eb="2">
      <t>ガクシュウ</t>
    </rPh>
    <rPh sb="2" eb="3">
      <t>ジョウ</t>
    </rPh>
    <rPh sb="4" eb="6">
      <t>セイカツ</t>
    </rPh>
    <rPh sb="6" eb="7">
      <t>ジョウ</t>
    </rPh>
    <rPh sb="8" eb="10">
      <t>シエン</t>
    </rPh>
    <rPh sb="11" eb="12">
      <t>カン</t>
    </rPh>
    <rPh sb="14" eb="16">
      <t>チシキ</t>
    </rPh>
    <rPh sb="17" eb="19">
      <t>ホウホウ</t>
    </rPh>
    <phoneticPr fontId="31"/>
  </si>
  <si>
    <t>他の教職員、保護者、関係機関等と連携しながら、特別な配慮や支援を必要とする子供の教育課程の編成について適切に対応し、誰一人取り残すことのない個別最適な学びの実現を図っている。また、状況に応じた生活上の支援を工夫している。</t>
    <rPh sb="6" eb="9">
      <t>ホゴシャ</t>
    </rPh>
    <rPh sb="10" eb="12">
      <t>カンケイ</t>
    </rPh>
    <rPh sb="12" eb="14">
      <t>キカン</t>
    </rPh>
    <rPh sb="14" eb="15">
      <t>トウ</t>
    </rPh>
    <rPh sb="23" eb="25">
      <t>トクベツ</t>
    </rPh>
    <rPh sb="26" eb="28">
      <t>ハイリョ</t>
    </rPh>
    <rPh sb="29" eb="31">
      <t>シエン</t>
    </rPh>
    <rPh sb="32" eb="34">
      <t>ヒツヨウ</t>
    </rPh>
    <rPh sb="37" eb="39">
      <t>コドモ</t>
    </rPh>
    <rPh sb="40" eb="42">
      <t>キョウイク</t>
    </rPh>
    <rPh sb="42" eb="44">
      <t>カテイ</t>
    </rPh>
    <rPh sb="45" eb="47">
      <t>ヘンセイ</t>
    </rPh>
    <rPh sb="51" eb="53">
      <t>テキセツ</t>
    </rPh>
    <rPh sb="54" eb="56">
      <t>タイオウ</t>
    </rPh>
    <rPh sb="90" eb="92">
      <t>ジョウキョウ</t>
    </rPh>
    <rPh sb="93" eb="94">
      <t>オウ</t>
    </rPh>
    <rPh sb="100" eb="102">
      <t>シエン</t>
    </rPh>
    <rPh sb="103" eb="105">
      <t>クフウ</t>
    </rPh>
    <phoneticPr fontId="31"/>
  </si>
  <si>
    <t>F ＩＣＴや情報・教育
データの利活用等</t>
    <phoneticPr fontId="31"/>
  </si>
  <si>
    <t>学習指導に関するＩＣＴ利活用</t>
    <rPh sb="0" eb="2">
      <t>ガクシュウ</t>
    </rPh>
    <rPh sb="2" eb="4">
      <t>シドウ</t>
    </rPh>
    <rPh sb="5" eb="6">
      <t>カン</t>
    </rPh>
    <rPh sb="11" eb="12">
      <t>リ</t>
    </rPh>
    <rPh sb="12" eb="14">
      <t>カツヨウ</t>
    </rPh>
    <phoneticPr fontId="31"/>
  </si>
  <si>
    <t>情報活用能力の育成
ＩＣＴを活用した教科の指導法</t>
    <rPh sb="0" eb="2">
      <t>ジョウホウ</t>
    </rPh>
    <rPh sb="2" eb="4">
      <t>カツヨウ</t>
    </rPh>
    <rPh sb="4" eb="6">
      <t>ノウリョク</t>
    </rPh>
    <rPh sb="7" eb="9">
      <t>イクセイ</t>
    </rPh>
    <phoneticPr fontId="31"/>
  </si>
  <si>
    <t>学校におけるICT利活用の意義を理解し、学習指導等にICTを効果的に活用するとともに、子供の情報活用能力（情報モラルを含む）を育成するための授業を実践している。</t>
    <rPh sb="20" eb="22">
      <t>ガクシュウ</t>
    </rPh>
    <rPh sb="22" eb="24">
      <t>シドウ</t>
    </rPh>
    <rPh sb="24" eb="25">
      <t>トウ</t>
    </rPh>
    <rPh sb="70" eb="72">
      <t>ジュギョウ</t>
    </rPh>
    <rPh sb="73" eb="75">
      <t>ジッセン</t>
    </rPh>
    <phoneticPr fontId="31"/>
  </si>
  <si>
    <t>生徒指導に関するＩＣＴ利活用</t>
    <rPh sb="0" eb="2">
      <t>セイト</t>
    </rPh>
    <rPh sb="2" eb="4">
      <t>シドウ</t>
    </rPh>
    <rPh sb="5" eb="6">
      <t>カン</t>
    </rPh>
    <rPh sb="11" eb="12">
      <t>リ</t>
    </rPh>
    <rPh sb="12" eb="14">
      <t>カツヨウ</t>
    </rPh>
    <phoneticPr fontId="31"/>
  </si>
  <si>
    <t>ICTを活用した子供の支援</t>
    <rPh sb="4" eb="6">
      <t>カツヨウ</t>
    </rPh>
    <rPh sb="8" eb="10">
      <t>コドモ</t>
    </rPh>
    <rPh sb="11" eb="13">
      <t>シエン</t>
    </rPh>
    <phoneticPr fontId="31"/>
  </si>
  <si>
    <t>教育相談、いじめや不登校等の対応、子供の特性に応じた支援等にICT（遠隔・オンライン教育を含む）を効果的に活用している。</t>
    <rPh sb="20" eb="22">
      <t>トクセイ</t>
    </rPh>
    <rPh sb="23" eb="24">
      <t>オウ</t>
    </rPh>
    <rPh sb="28" eb="29">
      <t>トウ</t>
    </rPh>
    <rPh sb="49" eb="52">
      <t>コウカテキ</t>
    </rPh>
    <rPh sb="53" eb="55">
      <t>カツヨウ</t>
    </rPh>
    <phoneticPr fontId="31"/>
  </si>
  <si>
    <t>ＩＣＴによる校務効率化</t>
    <rPh sb="6" eb="8">
      <t>コウム</t>
    </rPh>
    <rPh sb="8" eb="11">
      <t>コウリツカ</t>
    </rPh>
    <phoneticPr fontId="31"/>
  </si>
  <si>
    <t>情報機器の操作
情報機器の活用に関する理論及び方法
ICTを活用した校務の推進</t>
    <rPh sb="30" eb="32">
      <t>カツヨウ</t>
    </rPh>
    <rPh sb="34" eb="36">
      <t>コウム</t>
    </rPh>
    <rPh sb="37" eb="39">
      <t>スイシン</t>
    </rPh>
    <phoneticPr fontId="31"/>
  </si>
  <si>
    <t>ＩＣＴは学校教育を支える基本的なツールとして必要不可欠なことを理解し、教育データの蓄積・分析・利活用等を通して、校務の効率化を進めている。</t>
    <rPh sb="4" eb="6">
      <t>ガッコウ</t>
    </rPh>
    <rPh sb="6" eb="8">
      <t>キョウイク</t>
    </rPh>
    <rPh sb="9" eb="10">
      <t>ササ</t>
    </rPh>
    <rPh sb="12" eb="15">
      <t>キホンテキ</t>
    </rPh>
    <rPh sb="22" eb="24">
      <t>ヒツヨウ</t>
    </rPh>
    <rPh sb="24" eb="27">
      <t>フカケツ</t>
    </rPh>
    <rPh sb="31" eb="33">
      <t>リカイ</t>
    </rPh>
    <rPh sb="35" eb="37">
      <t>キョウイク</t>
    </rPh>
    <rPh sb="41" eb="43">
      <t>チクセキ</t>
    </rPh>
    <rPh sb="44" eb="46">
      <t>ブンセキ</t>
    </rPh>
    <rPh sb="47" eb="50">
      <t>リカツヨウ</t>
    </rPh>
    <rPh sb="50" eb="51">
      <t>トウ</t>
    </rPh>
    <rPh sb="52" eb="53">
      <t>トオ</t>
    </rPh>
    <rPh sb="56" eb="58">
      <t>コウム</t>
    </rPh>
    <rPh sb="59" eb="62">
      <t>コウリツカ</t>
    </rPh>
    <rPh sb="63" eb="64">
      <t>スス</t>
    </rPh>
    <phoneticPr fontId="31"/>
  </si>
  <si>
    <t>※千葉県・千葉市教育等育成指標は、千葉県教育委員会ホームページに掲載しております。</t>
    <rPh sb="1" eb="4">
      <t>チバケン</t>
    </rPh>
    <rPh sb="5" eb="8">
      <t>チバシ</t>
    </rPh>
    <rPh sb="8" eb="10">
      <t>キョウイク</t>
    </rPh>
    <rPh sb="10" eb="11">
      <t>トウ</t>
    </rPh>
    <rPh sb="11" eb="13">
      <t>イクセイ</t>
    </rPh>
    <rPh sb="13" eb="15">
      <t>シヒョウ</t>
    </rPh>
    <rPh sb="17" eb="20">
      <t>チバケン</t>
    </rPh>
    <rPh sb="20" eb="22">
      <t>キョウイク</t>
    </rPh>
    <rPh sb="22" eb="25">
      <t>イインカイ</t>
    </rPh>
    <rPh sb="32" eb="34">
      <t>ケイサイ</t>
    </rPh>
    <phoneticPr fontId="35"/>
  </si>
  <si>
    <t>eラーニング研修実施計画</t>
    <rPh sb="6" eb="8">
      <t>ケンシュウ</t>
    </rPh>
    <rPh sb="8" eb="10">
      <t>ジッシ</t>
    </rPh>
    <rPh sb="10" eb="12">
      <t>ケイカク</t>
    </rPh>
    <phoneticPr fontId="3"/>
  </si>
  <si>
    <t>視聴予定日</t>
    <rPh sb="0" eb="2">
      <t>シチョウ</t>
    </rPh>
    <rPh sb="2" eb="5">
      <t>ヨテイビ</t>
    </rPh>
    <phoneticPr fontId="3"/>
  </si>
  <si>
    <t>eラーニング①</t>
    <phoneticPr fontId="3"/>
  </si>
  <si>
    <t>eラーニング②</t>
    <phoneticPr fontId="3"/>
  </si>
  <si>
    <t>eラーニング③</t>
    <phoneticPr fontId="3"/>
  </si>
  <si>
    <t>※eラーニング研修実施計画は、印刷されません。また、報告の必要もありません。</t>
    <rPh sb="15" eb="17">
      <t>インサツ</t>
    </rPh>
    <rPh sb="26" eb="28">
      <t>ホウコク</t>
    </rPh>
    <rPh sb="29" eb="31">
      <t>ヒツヨウ</t>
    </rPh>
    <phoneticPr fontId="3"/>
  </si>
  <si>
    <t>eラーニング研修実施日</t>
    <rPh sb="6" eb="8">
      <t>ケンシュウ</t>
    </rPh>
    <rPh sb="8" eb="10">
      <t>ジッシ</t>
    </rPh>
    <rPh sb="10" eb="11">
      <t>ヒ</t>
    </rPh>
    <phoneticPr fontId="3"/>
  </si>
  <si>
    <t>視聴日</t>
    <rPh sb="0" eb="2">
      <t>シチョウ</t>
    </rPh>
    <rPh sb="2" eb="3">
      <t>ビ</t>
    </rPh>
    <phoneticPr fontId="3"/>
  </si>
  <si>
    <t>※eラーニング研修実施日は、印刷されません。また、報告の必要もありません。</t>
    <rPh sb="11" eb="12">
      <t>ヒ</t>
    </rPh>
    <rPh sb="14" eb="16">
      <t>インサツ</t>
    </rPh>
    <rPh sb="25" eb="27">
      <t>ホウコク</t>
    </rPh>
    <rPh sb="28" eb="30">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</si>
</sst>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aaa"/>
    <numFmt numFmtId="177" formatCode="General&quot;回&quot;"/>
    <numFmt numFmtId="178" formatCode="General&quot;時&quot;&quot;間&quot;"/>
    <numFmt numFmtId="179" formatCode="0_);[Red]\(0\)"/>
  </numFmts>
  <fonts count="5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游ゴシック"/>
      <family val="3"/>
      <charset val="128"/>
    </font>
    <font>
      <sz val="12"/>
      <name val="ＭＳ 明朝"/>
      <family val="1"/>
      <charset val="128"/>
    </font>
    <font>
      <sz val="24"/>
      <name val="ＭＳ 明朝"/>
      <family val="1"/>
      <charset val="128"/>
    </font>
    <font>
      <sz val="28"/>
      <name val="ＭＳ 明朝"/>
      <family val="1"/>
      <charset val="128"/>
    </font>
    <font>
      <sz val="14"/>
      <name val="ＭＳ 明朝"/>
      <family val="1"/>
      <charset val="128"/>
    </font>
    <font>
      <sz val="11"/>
      <name val="ＭＳ 明朝"/>
      <family val="1"/>
      <charset val="128"/>
    </font>
    <font>
      <b/>
      <sz val="12"/>
      <name val="ＭＳ 明朝"/>
      <family val="1"/>
      <charset val="128"/>
    </font>
    <font>
      <i/>
      <sz val="12"/>
      <name val="ＭＳ 明朝"/>
      <family val="1"/>
      <charset val="128"/>
    </font>
    <font>
      <sz val="12"/>
      <color indexed="8"/>
      <name val="ＭＳ 明朝"/>
      <family val="1"/>
      <charset val="128"/>
    </font>
    <font>
      <sz val="9"/>
      <name val="ＭＳ 明朝"/>
      <family val="1"/>
      <charset val="128"/>
    </font>
    <font>
      <sz val="10"/>
      <name val="ＭＳ 明朝"/>
      <family val="1"/>
      <charset val="128"/>
    </font>
    <font>
      <b/>
      <sz val="11"/>
      <name val="ＭＳ 明朝"/>
      <family val="1"/>
      <charset val="128"/>
    </font>
    <font>
      <i/>
      <sz val="11"/>
      <name val="ＭＳ 明朝"/>
      <family val="1"/>
      <charset val="128"/>
    </font>
    <font>
      <i/>
      <sz val="10"/>
      <name val="ＭＳ 明朝"/>
      <family val="1"/>
      <charset val="128"/>
    </font>
    <font>
      <b/>
      <sz val="14"/>
      <color indexed="10"/>
      <name val="ＭＳ 明朝"/>
      <family val="1"/>
      <charset val="128"/>
    </font>
    <font>
      <sz val="11"/>
      <color indexed="8"/>
      <name val="ＭＳ 明朝"/>
      <family val="1"/>
      <charset val="128"/>
    </font>
    <font>
      <b/>
      <sz val="22"/>
      <name val="ＭＳ 明朝"/>
      <family val="1"/>
      <charset val="128"/>
    </font>
    <font>
      <b/>
      <sz val="18"/>
      <name val="ＭＳ 明朝"/>
      <family val="1"/>
      <charset val="128"/>
    </font>
    <font>
      <b/>
      <sz val="14"/>
      <name val="ＭＳ 明朝"/>
      <family val="1"/>
      <charset val="128"/>
    </font>
    <font>
      <b/>
      <sz val="8"/>
      <name val="游ゴシック"/>
      <family val="3"/>
      <charset val="128"/>
    </font>
    <font>
      <b/>
      <sz val="10"/>
      <name val="游ゴシック"/>
      <family val="3"/>
      <charset val="128"/>
    </font>
    <font>
      <sz val="9"/>
      <color indexed="81"/>
      <name val="MS P ゴシック"/>
      <family val="3"/>
      <charset val="128"/>
    </font>
    <font>
      <b/>
      <sz val="9"/>
      <color indexed="81"/>
      <name val="MS P ゴシック"/>
      <family val="3"/>
      <charset val="128"/>
    </font>
    <font>
      <sz val="14"/>
      <color rgb="FF0070C0"/>
      <name val="ＭＳ 明朝"/>
      <family val="1"/>
      <charset val="128"/>
    </font>
    <font>
      <sz val="9"/>
      <color indexed="81"/>
      <name val="ＭＳ Ｐゴシック"/>
      <family val="3"/>
      <charset val="128"/>
    </font>
    <font>
      <sz val="11"/>
      <color theme="1"/>
      <name val="游ゴシック"/>
      <family val="2"/>
      <charset val="128"/>
    </font>
    <font>
      <b/>
      <sz val="18"/>
      <name val="游ゴシック"/>
      <family val="3"/>
      <charset val="128"/>
    </font>
    <font>
      <sz val="6"/>
      <name val="游ゴシック"/>
      <family val="2"/>
      <charset val="128"/>
    </font>
    <font>
      <b/>
      <sz val="11"/>
      <name val="ＭＳ Ｐゴシック"/>
      <family val="2"/>
      <charset val="128"/>
      <scheme val="minor"/>
    </font>
    <font>
      <b/>
      <sz val="11"/>
      <name val="游ゴシック"/>
      <family val="2"/>
      <charset val="128"/>
    </font>
    <font>
      <b/>
      <sz val="24"/>
      <name val="游ゴシック"/>
      <family val="3"/>
      <charset val="128"/>
    </font>
    <font>
      <sz val="6"/>
      <name val="ＭＳ Ｐゴシック"/>
      <family val="2"/>
      <charset val="128"/>
      <scheme val="minor"/>
    </font>
    <font>
      <b/>
      <sz val="11"/>
      <name val="ＭＳ Ｐゴシック"/>
      <family val="3"/>
      <charset val="128"/>
      <scheme val="major"/>
    </font>
    <font>
      <sz val="24"/>
      <color rgb="FF000000"/>
      <name val="游ゴシック"/>
      <family val="2"/>
      <charset val="128"/>
    </font>
    <font>
      <b/>
      <sz val="11"/>
      <name val="ＭＳ ゴシック"/>
      <family val="3"/>
      <charset val="128"/>
    </font>
    <font>
      <b/>
      <sz val="11"/>
      <color theme="1"/>
      <name val="游ゴシック"/>
      <family val="3"/>
      <charset val="128"/>
    </font>
    <font>
      <b/>
      <sz val="9"/>
      <name val="游ゴシック"/>
      <family val="3"/>
      <charset val="128"/>
    </font>
    <font>
      <b/>
      <sz val="10"/>
      <name val="ＭＳ ゴシック"/>
      <family val="3"/>
      <charset val="128"/>
    </font>
    <font>
      <b/>
      <sz val="7"/>
      <name val="游ゴシック"/>
      <family val="3"/>
      <charset val="128"/>
    </font>
    <font>
      <b/>
      <sz val="7"/>
      <name val="游ゴシック"/>
      <family val="2"/>
      <charset val="128"/>
    </font>
    <font>
      <sz val="9"/>
      <color rgb="FF000000"/>
      <name val="游ゴシック"/>
      <family val="2"/>
      <charset val="128"/>
    </font>
    <font>
      <sz val="8"/>
      <color rgb="FF000000"/>
      <name val="游ゴシック"/>
      <family val="2"/>
      <charset val="128"/>
    </font>
    <font>
      <b/>
      <sz val="7.5"/>
      <name val="游ゴシック"/>
      <family val="3"/>
      <charset val="128"/>
    </font>
    <font>
      <b/>
      <sz val="8"/>
      <name val="ＭＳ ゴシック"/>
      <family val="3"/>
      <charset val="128"/>
    </font>
    <font>
      <b/>
      <sz val="11"/>
      <color theme="1"/>
      <name val="游ゴシック"/>
      <family val="2"/>
      <charset val="128"/>
    </font>
    <font>
      <b/>
      <sz val="14"/>
      <color rgb="FF000000"/>
      <name val="游ゴシック"/>
      <family val="3"/>
      <charset val="128"/>
    </font>
    <font>
      <b/>
      <sz val="14"/>
      <color theme="1"/>
      <name val="ＭＳ Ｐゴシック"/>
      <family val="2"/>
      <charset val="128"/>
      <scheme val="minor"/>
    </font>
    <font>
      <b/>
      <sz val="16"/>
      <color theme="1"/>
      <name val="游ゴシック"/>
      <family val="2"/>
      <charset val="128"/>
    </font>
    <font>
      <b/>
      <sz val="8"/>
      <color rgb="FF000000"/>
      <name val="游ゴシック"/>
      <family val="2"/>
      <charset val="128"/>
    </font>
    <font>
      <b/>
      <sz val="16"/>
      <name val="ＭＳ 明朝"/>
      <family val="1"/>
      <charset val="128"/>
    </font>
  </fonts>
  <fills count="11">
    <fill>
      <patternFill patternType="none"/>
    </fill>
    <fill>
      <patternFill patternType="gray125"/>
    </fill>
    <fill>
      <patternFill patternType="solid">
        <fgColor theme="8" tint="0.79998168889431442"/>
        <bgColor indexed="64"/>
      </patternFill>
    </fill>
    <fill>
      <patternFill patternType="solid">
        <fgColor theme="3" tint="0.59999389629810485"/>
        <bgColor indexed="64"/>
      </patternFill>
    </fill>
    <fill>
      <patternFill patternType="solid">
        <fgColor rgb="FF00B0F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FFCC"/>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dotted">
        <color indexed="64"/>
      </right>
      <top style="thick">
        <color indexed="64"/>
      </top>
      <bottom style="thick">
        <color indexed="64"/>
      </bottom>
      <diagonal/>
    </border>
    <border>
      <left style="dotted">
        <color indexed="64"/>
      </left>
      <right style="dotted">
        <color indexed="64"/>
      </right>
      <top style="thick">
        <color indexed="64"/>
      </top>
      <bottom style="thick">
        <color indexed="64"/>
      </bottom>
      <diagonal/>
    </border>
    <border>
      <left style="dotted">
        <color indexed="64"/>
      </left>
      <right style="thick">
        <color indexed="64"/>
      </right>
      <top style="thick">
        <color indexed="64"/>
      </top>
      <bottom style="thick">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double">
        <color indexed="64"/>
      </bottom>
      <diagonal/>
    </border>
    <border>
      <left style="double">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style="medium">
        <color indexed="64"/>
      </right>
      <top style="thick">
        <color indexed="64"/>
      </top>
      <bottom style="thick">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style="dotted">
        <color indexed="64"/>
      </right>
      <top style="thick">
        <color indexed="64"/>
      </top>
      <bottom style="thick">
        <color indexed="64"/>
      </bottom>
      <diagonal/>
    </border>
    <border>
      <left style="medium">
        <color indexed="64"/>
      </left>
      <right style="thin">
        <color indexed="64"/>
      </right>
      <top style="medium">
        <color indexed="64"/>
      </top>
      <bottom/>
      <diagonal/>
    </border>
    <border>
      <left style="double">
        <color indexed="64"/>
      </left>
      <right style="thin">
        <color indexed="64"/>
      </right>
      <top style="medium">
        <color indexed="64"/>
      </top>
      <bottom/>
      <diagonal/>
    </border>
    <border>
      <left/>
      <right style="thin">
        <color indexed="64"/>
      </right>
      <top style="dotted">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medium">
        <color indexed="64"/>
      </right>
      <top/>
      <bottom style="thin">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340">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7" fillId="0" borderId="0" xfId="0" applyFont="1">
      <alignment vertical="center"/>
    </xf>
    <xf numFmtId="0" fontId="5" fillId="0" borderId="0" xfId="0" applyFont="1" applyAlignment="1">
      <alignment horizontal="left" vertical="center" shrinkToFit="1"/>
    </xf>
    <xf numFmtId="0" fontId="8" fillId="0" borderId="0" xfId="0" applyFont="1" applyAlignment="1">
      <alignment vertical="center" wrapText="1"/>
    </xf>
    <xf numFmtId="0" fontId="5" fillId="0" borderId="1" xfId="0" applyFont="1" applyBorder="1" applyAlignment="1">
      <alignment horizontal="center" vertical="center"/>
    </xf>
    <xf numFmtId="0" fontId="9" fillId="0" borderId="1" xfId="0" applyFont="1" applyBorder="1" applyAlignment="1">
      <alignment horizontal="center" vertical="center" shrinkToFit="1"/>
    </xf>
    <xf numFmtId="0" fontId="10" fillId="0" borderId="0" xfId="0" applyFont="1" applyAlignment="1">
      <alignment horizontal="center" vertical="center"/>
    </xf>
    <xf numFmtId="0" fontId="11" fillId="2" borderId="1" xfId="0" applyFont="1" applyFill="1" applyBorder="1" applyAlignment="1">
      <alignment horizontal="center" vertical="center" shrinkToFit="1"/>
    </xf>
    <xf numFmtId="176" fontId="11" fillId="2" borderId="1" xfId="0" applyNumberFormat="1" applyFont="1" applyFill="1" applyBorder="1" applyAlignment="1">
      <alignment horizontal="center" vertical="center" shrinkToFit="1"/>
    </xf>
    <xf numFmtId="0" fontId="12" fillId="0" borderId="0" xfId="0" applyFont="1" applyAlignment="1">
      <alignment vertical="center" shrinkToFit="1"/>
    </xf>
    <xf numFmtId="0" fontId="5" fillId="0" borderId="1" xfId="0" applyFont="1" applyBorder="1" applyAlignment="1">
      <alignment horizontal="center" vertical="center" shrinkToFit="1"/>
    </xf>
    <xf numFmtId="0" fontId="5" fillId="0" borderId="1" xfId="0" applyFont="1" applyBorder="1" applyAlignment="1" applyProtection="1">
      <alignment horizontal="center" vertical="center" shrinkToFit="1"/>
      <protection locked="0"/>
    </xf>
    <xf numFmtId="176" fontId="5" fillId="0" borderId="1" xfId="0" applyNumberFormat="1" applyFont="1" applyBorder="1" applyAlignment="1">
      <alignment horizontal="center" vertical="center" shrinkToFit="1"/>
    </xf>
    <xf numFmtId="0" fontId="5" fillId="0" borderId="0" xfId="0" applyFont="1" applyAlignment="1">
      <alignment horizontal="center" vertical="center" shrinkToFit="1"/>
    </xf>
    <xf numFmtId="176" fontId="5" fillId="0" borderId="0" xfId="0" applyNumberFormat="1" applyFont="1" applyAlignment="1">
      <alignment horizontal="center" vertical="center" shrinkToFit="1"/>
    </xf>
    <xf numFmtId="0" fontId="5" fillId="0" borderId="0" xfId="0" applyFont="1" applyAlignment="1">
      <alignment horizontal="left" vertical="center" wrapText="1" shrinkToFit="1"/>
    </xf>
    <xf numFmtId="0" fontId="5" fillId="0" borderId="0" xfId="0" applyFont="1" applyAlignment="1">
      <alignment horizontal="center" vertical="center" wrapText="1" shrinkToFit="1"/>
    </xf>
    <xf numFmtId="0" fontId="5" fillId="0" borderId="0" xfId="0" applyFont="1" applyAlignment="1">
      <alignment horizontal="center" vertical="center" wrapText="1"/>
    </xf>
    <xf numFmtId="0" fontId="5" fillId="0" borderId="0" xfId="0" applyFont="1" applyAlignment="1">
      <alignment vertical="center" shrinkToFit="1"/>
    </xf>
    <xf numFmtId="177" fontId="5" fillId="0" borderId="0" xfId="0" applyNumberFormat="1" applyFont="1" applyAlignment="1">
      <alignment vertical="center" shrinkToFit="1"/>
    </xf>
    <xf numFmtId="0" fontId="9" fillId="0" borderId="0" xfId="0" applyFont="1" applyAlignment="1">
      <alignment horizontal="center" vertical="center"/>
    </xf>
    <xf numFmtId="0" fontId="9" fillId="0" borderId="0" xfId="0" applyFont="1">
      <alignment vertical="center"/>
    </xf>
    <xf numFmtId="0" fontId="9" fillId="0" borderId="1" xfId="0" applyFont="1" applyBorder="1" applyAlignment="1">
      <alignment vertical="center" textRotation="255" shrinkToFit="1"/>
    </xf>
    <xf numFmtId="0" fontId="15" fillId="0" borderId="0" xfId="0" applyFont="1" applyAlignment="1">
      <alignment horizontal="center" vertical="center"/>
    </xf>
    <xf numFmtId="0" fontId="16" fillId="3" borderId="1" xfId="0" applyFont="1" applyFill="1" applyBorder="1" applyAlignment="1">
      <alignment horizontal="center" vertical="center" shrinkToFit="1"/>
    </xf>
    <xf numFmtId="176" fontId="16" fillId="3" borderId="1" xfId="0" applyNumberFormat="1" applyFont="1" applyFill="1" applyBorder="1" applyAlignment="1">
      <alignment horizontal="center" vertical="center" shrinkToFit="1"/>
    </xf>
    <xf numFmtId="0" fontId="17" fillId="3" borderId="1" xfId="0" applyFont="1" applyFill="1" applyBorder="1" applyAlignment="1">
      <alignment horizontal="center" vertical="center" wrapText="1" shrinkToFit="1"/>
    </xf>
    <xf numFmtId="0" fontId="9" fillId="0" borderId="0" xfId="0" applyFont="1" applyAlignment="1">
      <alignment horizontal="left" vertical="center"/>
    </xf>
    <xf numFmtId="0" fontId="19" fillId="0" borderId="0" xfId="0" applyFont="1" applyAlignment="1">
      <alignment vertical="center" shrinkToFit="1"/>
    </xf>
    <xf numFmtId="0" fontId="9" fillId="0" borderId="11" xfId="0" applyFont="1" applyBorder="1" applyAlignment="1">
      <alignment horizontal="center" vertical="center" shrinkToFit="1"/>
    </xf>
    <xf numFmtId="0" fontId="9" fillId="0" borderId="11" xfId="0" applyFont="1" applyBorder="1" applyAlignment="1" applyProtection="1">
      <alignment horizontal="center" vertical="center" shrinkToFit="1"/>
      <protection locked="0"/>
    </xf>
    <xf numFmtId="176" fontId="9" fillId="0" borderId="11" xfId="0" applyNumberFormat="1" applyFont="1" applyBorder="1" applyAlignment="1">
      <alignment horizontal="center" vertical="center" shrinkToFit="1"/>
    </xf>
    <xf numFmtId="0" fontId="14" fillId="0" borderId="12" xfId="0" applyFont="1" applyBorder="1" applyAlignment="1" applyProtection="1">
      <alignment horizontal="center" vertical="center" wrapText="1" shrinkToFit="1"/>
      <protection locked="0"/>
    </xf>
    <xf numFmtId="0" fontId="9" fillId="4" borderId="13" xfId="0" applyFont="1" applyFill="1" applyBorder="1" applyAlignment="1">
      <alignment horizontal="center" vertical="center"/>
    </xf>
    <xf numFmtId="0" fontId="9" fillId="4" borderId="14" xfId="0" applyFont="1" applyFill="1" applyBorder="1" applyAlignment="1">
      <alignment horizontal="left" vertical="center"/>
    </xf>
    <xf numFmtId="0" fontId="9" fillId="5" borderId="1" xfId="0" applyFont="1" applyFill="1" applyBorder="1" applyAlignment="1">
      <alignment horizontal="center" vertical="center"/>
    </xf>
    <xf numFmtId="0" fontId="9" fillId="4" borderId="15" xfId="0" applyFont="1" applyFill="1" applyBorder="1" applyAlignment="1">
      <alignment horizontal="left" vertical="center"/>
    </xf>
    <xf numFmtId="0" fontId="9" fillId="4" borderId="16" xfId="0" applyFont="1" applyFill="1" applyBorder="1" applyAlignment="1">
      <alignment horizontal="left" vertical="center"/>
    </xf>
    <xf numFmtId="0" fontId="9" fillId="4" borderId="17" xfId="0" applyFont="1" applyFill="1" applyBorder="1" applyAlignment="1">
      <alignment horizontal="left" vertical="center"/>
    </xf>
    <xf numFmtId="0" fontId="9" fillId="0" borderId="0" xfId="0" applyFont="1" applyAlignment="1">
      <alignment horizontal="center" vertical="center" shrinkToFit="1"/>
    </xf>
    <xf numFmtId="176" fontId="9" fillId="0" borderId="0" xfId="0" applyNumberFormat="1" applyFont="1" applyAlignment="1">
      <alignment horizontal="center" vertical="center" shrinkToFit="1"/>
    </xf>
    <xf numFmtId="0" fontId="9" fillId="0" borderId="0" xfId="0" applyFont="1" applyAlignment="1">
      <alignment horizontal="center" vertical="center" wrapText="1" shrinkToFit="1"/>
    </xf>
    <xf numFmtId="0" fontId="9" fillId="0" borderId="0" xfId="0" applyFont="1" applyAlignment="1">
      <alignment horizontal="left" vertical="center" wrapText="1" shrinkToFit="1"/>
    </xf>
    <xf numFmtId="0" fontId="14" fillId="0" borderId="0" xfId="0" applyFont="1" applyAlignment="1">
      <alignment horizontal="center" vertical="center" wrapText="1" shrinkToFit="1"/>
    </xf>
    <xf numFmtId="0" fontId="8" fillId="0" borderId="0" xfId="0" applyFont="1">
      <alignment vertical="center"/>
    </xf>
    <xf numFmtId="0" fontId="20" fillId="0" borderId="0" xfId="0" applyFont="1">
      <alignment vertical="center"/>
    </xf>
    <xf numFmtId="0" fontId="8" fillId="0" borderId="0" xfId="0" applyFont="1" applyAlignment="1">
      <alignment horizontal="left" vertical="center"/>
    </xf>
    <xf numFmtId="0" fontId="9" fillId="0" borderId="0" xfId="0" applyFont="1" applyAlignment="1">
      <alignment vertical="center" shrinkToFit="1"/>
    </xf>
    <xf numFmtId="0" fontId="8" fillId="0" borderId="0" xfId="0" applyFont="1" applyAlignment="1">
      <alignment horizontal="center" vertical="center" shrinkToFit="1"/>
    </xf>
    <xf numFmtId="176" fontId="8" fillId="0" borderId="0" xfId="0" applyNumberFormat="1" applyFont="1" applyAlignment="1">
      <alignment horizontal="center" vertical="center" shrinkToFit="1"/>
    </xf>
    <xf numFmtId="0" fontId="8" fillId="0" borderId="0" xfId="0" applyFont="1" applyAlignment="1">
      <alignment horizontal="center" vertical="center" wrapText="1" shrinkToFit="1"/>
    </xf>
    <xf numFmtId="0" fontId="22" fillId="0" borderId="0" xfId="0" applyFont="1" applyAlignment="1">
      <alignment horizontal="right" vertical="center"/>
    </xf>
    <xf numFmtId="0" fontId="8" fillId="0" borderId="0" xfId="0" applyFont="1" applyAlignment="1"/>
    <xf numFmtId="0" fontId="8" fillId="0" borderId="0" xfId="0" applyFont="1" applyAlignment="1">
      <alignment horizontal="left" vertical="center" wrapText="1" shrinkToFit="1"/>
    </xf>
    <xf numFmtId="0" fontId="10" fillId="0" borderId="0" xfId="0" applyFont="1">
      <alignment vertical="center"/>
    </xf>
    <xf numFmtId="0" fontId="8" fillId="0" borderId="19" xfId="0" applyFont="1" applyBorder="1" applyAlignment="1">
      <alignment vertical="center" shrinkToFit="1"/>
    </xf>
    <xf numFmtId="0" fontId="0" fillId="0" borderId="0" xfId="0" applyAlignment="1"/>
    <xf numFmtId="0" fontId="5" fillId="0" borderId="0" xfId="0" applyFont="1" applyAlignment="1">
      <alignment horizontal="right" vertical="center"/>
    </xf>
    <xf numFmtId="0" fontId="5" fillId="4" borderId="0" xfId="0" applyFont="1" applyFill="1">
      <alignment vertical="center"/>
    </xf>
    <xf numFmtId="0" fontId="5" fillId="0" borderId="1" xfId="0" applyFont="1" applyBorder="1" applyAlignment="1">
      <alignment vertical="center" shrinkToFit="1"/>
    </xf>
    <xf numFmtId="177" fontId="5" fillId="0" borderId="1" xfId="0" applyNumberFormat="1" applyFont="1" applyBorder="1" applyAlignment="1">
      <alignment vertical="center" shrinkToFit="1"/>
    </xf>
    <xf numFmtId="0" fontId="5" fillId="9" borderId="1" xfId="0" applyFont="1" applyFill="1" applyBorder="1">
      <alignment vertical="center"/>
    </xf>
    <xf numFmtId="177" fontId="5" fillId="9" borderId="1" xfId="0" applyNumberFormat="1" applyFont="1" applyFill="1" applyBorder="1">
      <alignment vertical="center"/>
    </xf>
    <xf numFmtId="0" fontId="29" fillId="0" borderId="0" xfId="2" applyFont="1">
      <alignment vertical="center"/>
    </xf>
    <xf numFmtId="0" fontId="33" fillId="0" borderId="0" xfId="2" applyFont="1">
      <alignment vertical="center"/>
    </xf>
    <xf numFmtId="0" fontId="33" fillId="0" borderId="0" xfId="2" applyFont="1" applyAlignment="1">
      <alignment horizontal="center" vertical="center"/>
    </xf>
    <xf numFmtId="0" fontId="29" fillId="0" borderId="0" xfId="2" applyFont="1" applyAlignment="1">
      <alignment horizontal="center" vertical="center"/>
    </xf>
    <xf numFmtId="0" fontId="33" fillId="0" borderId="108" xfId="2" applyFont="1" applyBorder="1" applyAlignment="1">
      <alignment horizontal="center" vertical="center" textRotation="255" shrinkToFit="1"/>
    </xf>
    <xf numFmtId="0" fontId="4" fillId="0" borderId="20" xfId="2" applyFont="1" applyBorder="1" applyAlignment="1">
      <alignment horizontal="center" vertical="center" wrapText="1"/>
    </xf>
    <xf numFmtId="0" fontId="4" fillId="0" borderId="21" xfId="2" applyFont="1" applyBorder="1" applyAlignment="1">
      <alignment horizontal="center" vertical="center" wrapText="1"/>
    </xf>
    <xf numFmtId="0" fontId="4" fillId="0" borderId="22" xfId="2" applyFont="1" applyBorder="1" applyAlignment="1">
      <alignment horizontal="center" vertical="center" wrapText="1"/>
    </xf>
    <xf numFmtId="0" fontId="37" fillId="0" borderId="0" xfId="2" applyFont="1" applyAlignment="1">
      <alignment vertical="center" textRotation="180"/>
    </xf>
    <xf numFmtId="0" fontId="44" fillId="0" borderId="0" xfId="2" applyFont="1" applyAlignment="1">
      <alignment vertical="center" wrapText="1"/>
    </xf>
    <xf numFmtId="57" fontId="45" fillId="0" borderId="0" xfId="2" applyNumberFormat="1" applyFont="1" applyAlignment="1">
      <alignment vertical="center" wrapText="1"/>
    </xf>
    <xf numFmtId="0" fontId="45" fillId="0" borderId="0" xfId="2" applyFont="1" applyAlignment="1">
      <alignment vertical="center" wrapText="1"/>
    </xf>
    <xf numFmtId="57" fontId="44" fillId="0" borderId="0" xfId="2" applyNumberFormat="1" applyFont="1" applyAlignment="1">
      <alignment vertical="center" wrapText="1"/>
    </xf>
    <xf numFmtId="0" fontId="29" fillId="0" borderId="102" xfId="2" applyFont="1" applyBorder="1">
      <alignment vertical="center"/>
    </xf>
    <xf numFmtId="0" fontId="48" fillId="0" borderId="0" xfId="2" applyFont="1">
      <alignment vertical="center"/>
    </xf>
    <xf numFmtId="0" fontId="48" fillId="0" borderId="0" xfId="2" applyFont="1" applyAlignment="1">
      <alignment horizontal="center" vertical="center"/>
    </xf>
    <xf numFmtId="0" fontId="51" fillId="0" borderId="0" xfId="2" applyFont="1">
      <alignment vertical="center"/>
    </xf>
    <xf numFmtId="0" fontId="24" fillId="0" borderId="95" xfId="2" applyFont="1" applyBorder="1" applyAlignment="1">
      <alignment horizontal="left" vertical="center" wrapText="1"/>
    </xf>
    <xf numFmtId="0" fontId="4" fillId="0" borderId="94" xfId="2" applyFont="1" applyBorder="1" applyAlignment="1">
      <alignment horizontal="left" vertical="center" wrapText="1"/>
    </xf>
    <xf numFmtId="0" fontId="5" fillId="10" borderId="0" xfId="0" applyFont="1" applyFill="1">
      <alignment vertical="center"/>
    </xf>
    <xf numFmtId="0" fontId="5" fillId="10" borderId="0" xfId="0" applyFont="1" applyFill="1" applyAlignment="1">
      <alignment horizontal="center" vertical="center"/>
    </xf>
    <xf numFmtId="0" fontId="53" fillId="10" borderId="0" xfId="0" applyFont="1" applyFill="1" applyAlignment="1">
      <alignment horizontal="left" vertical="center"/>
    </xf>
    <xf numFmtId="0" fontId="5" fillId="7" borderId="0" xfId="0" applyFont="1" applyFill="1">
      <alignment vertical="center"/>
    </xf>
    <xf numFmtId="0" fontId="5" fillId="7" borderId="0" xfId="0" applyFont="1" applyFill="1" applyAlignment="1">
      <alignment horizontal="center" vertical="center"/>
    </xf>
    <xf numFmtId="0" fontId="53" fillId="7" borderId="0" xfId="0" applyFont="1" applyFill="1" applyAlignment="1">
      <alignment horizontal="left" vertical="center"/>
    </xf>
    <xf numFmtId="0" fontId="23" fillId="0" borderId="28" xfId="2" applyFont="1" applyBorder="1" applyAlignment="1">
      <alignment horizontal="left" vertical="center" wrapText="1" shrinkToFit="1"/>
    </xf>
    <xf numFmtId="0" fontId="23" fillId="0" borderId="37" xfId="2" applyFont="1" applyBorder="1" applyAlignment="1">
      <alignment horizontal="left" vertical="center" wrapText="1" shrinkToFit="1"/>
    </xf>
    <xf numFmtId="0" fontId="23" fillId="0" borderId="31" xfId="2" applyFont="1" applyBorder="1" applyAlignment="1">
      <alignment horizontal="left" vertical="center" wrapText="1" shrinkToFit="1"/>
    </xf>
    <xf numFmtId="0" fontId="23" fillId="0" borderId="29" xfId="2" applyFont="1" applyBorder="1" applyAlignment="1">
      <alignment horizontal="left" vertical="center" wrapText="1" shrinkToFit="1"/>
    </xf>
    <xf numFmtId="0" fontId="23" fillId="0" borderId="29" xfId="2" applyFont="1" applyBorder="1" applyAlignment="1">
      <alignment vertical="center" wrapText="1" shrinkToFit="1"/>
    </xf>
    <xf numFmtId="0" fontId="23" fillId="0" borderId="34" xfId="2" applyFont="1" applyBorder="1" applyAlignment="1">
      <alignment vertical="center" wrapText="1" shrinkToFit="1"/>
    </xf>
    <xf numFmtId="0" fontId="23" fillId="0" borderId="32" xfId="2" applyFont="1" applyBorder="1" applyAlignment="1">
      <alignment horizontal="left" vertical="center" wrapText="1"/>
    </xf>
    <xf numFmtId="0" fontId="23" fillId="0" borderId="34" xfId="2" applyFont="1" applyBorder="1" applyAlignment="1">
      <alignment horizontal="left" vertical="center" wrapText="1"/>
    </xf>
    <xf numFmtId="0" fontId="46" fillId="0" borderId="34" xfId="2" applyFont="1" applyBorder="1" applyAlignment="1">
      <alignment horizontal="left" vertical="center" wrapText="1"/>
    </xf>
    <xf numFmtId="0" fontId="23" fillId="0" borderId="112" xfId="2" applyFont="1" applyBorder="1" applyAlignment="1">
      <alignment horizontal="left" vertical="center" wrapText="1" shrinkToFit="1"/>
    </xf>
    <xf numFmtId="0" fontId="23" fillId="0" borderId="113" xfId="2" applyFont="1" applyBorder="1" applyAlignment="1">
      <alignment horizontal="left" vertical="center" wrapText="1" shrinkToFit="1"/>
    </xf>
    <xf numFmtId="0" fontId="23" fillId="0" borderId="114" xfId="2" applyFont="1" applyBorder="1" applyAlignment="1">
      <alignment horizontal="left" vertical="center" wrapText="1" shrinkToFit="1"/>
    </xf>
    <xf numFmtId="0" fontId="23" fillId="0" borderId="0" xfId="2" applyFont="1" applyAlignment="1">
      <alignment horizontal="left" vertical="center" wrapText="1" shrinkToFit="1"/>
    </xf>
    <xf numFmtId="0" fontId="39" fillId="0" borderId="2" xfId="2" applyFont="1" applyBorder="1" applyAlignment="1">
      <alignment horizontal="right" vertical="center"/>
    </xf>
    <xf numFmtId="0" fontId="40" fillId="0" borderId="95" xfId="2" applyFont="1" applyBorder="1" applyAlignment="1">
      <alignment horizontal="left" vertical="center" wrapText="1" shrinkToFit="1"/>
    </xf>
    <xf numFmtId="0" fontId="39" fillId="0" borderId="4" xfId="2" applyFont="1" applyBorder="1" applyAlignment="1">
      <alignment horizontal="right" vertical="center"/>
    </xf>
    <xf numFmtId="0" fontId="4" fillId="0" borderId="96" xfId="2" applyFont="1" applyBorder="1" applyAlignment="1">
      <alignment horizontal="left" vertical="center" wrapText="1" shrinkToFit="1"/>
    </xf>
    <xf numFmtId="0" fontId="24" fillId="0" borderId="96" xfId="2" applyFont="1" applyBorder="1" applyAlignment="1">
      <alignment horizontal="left" vertical="center" wrapText="1" shrinkToFit="1"/>
    </xf>
    <xf numFmtId="0" fontId="39" fillId="0" borderId="7" xfId="2" applyFont="1" applyBorder="1" applyAlignment="1">
      <alignment horizontal="right" vertical="center"/>
    </xf>
    <xf numFmtId="0" fontId="4" fillId="0" borderId="93" xfId="2" applyFont="1" applyBorder="1" applyAlignment="1">
      <alignment horizontal="left" vertical="center" wrapText="1" shrinkToFit="1"/>
    </xf>
    <xf numFmtId="0" fontId="39" fillId="0" borderId="10" xfId="2" applyFont="1" applyBorder="1" applyAlignment="1">
      <alignment horizontal="right" vertical="center"/>
    </xf>
    <xf numFmtId="0" fontId="4" fillId="0" borderId="95" xfId="2" applyFont="1" applyBorder="1" applyAlignment="1">
      <alignment horizontal="left" vertical="center" shrinkToFit="1"/>
    </xf>
    <xf numFmtId="0" fontId="24" fillId="0" borderId="95" xfId="2" applyFont="1" applyBorder="1" applyAlignment="1">
      <alignment horizontal="left" vertical="center" wrapText="1" shrinkToFit="1"/>
    </xf>
    <xf numFmtId="0" fontId="4" fillId="0" borderId="96" xfId="2" applyFont="1" applyBorder="1" applyAlignment="1">
      <alignment horizontal="left" vertical="center"/>
    </xf>
    <xf numFmtId="0" fontId="4" fillId="0" borderId="93" xfId="2" applyFont="1" applyBorder="1" applyAlignment="1">
      <alignment horizontal="left" vertical="center" wrapText="1"/>
    </xf>
    <xf numFmtId="0" fontId="4" fillId="0" borderId="115" xfId="2" applyFont="1" applyBorder="1" applyAlignment="1">
      <alignment horizontal="left" vertical="center" wrapText="1"/>
    </xf>
    <xf numFmtId="0" fontId="4" fillId="0" borderId="40" xfId="2" applyFont="1" applyBorder="1" applyAlignment="1">
      <alignment horizontal="left" vertical="center" wrapText="1"/>
    </xf>
    <xf numFmtId="0" fontId="4" fillId="0" borderId="33" xfId="2" applyFont="1" applyBorder="1" applyAlignment="1">
      <alignment horizontal="left" vertical="center" wrapText="1"/>
    </xf>
    <xf numFmtId="0" fontId="5" fillId="10" borderId="1" xfId="0" applyFont="1" applyFill="1" applyBorder="1" applyAlignment="1">
      <alignment horizontal="center" vertical="center"/>
    </xf>
    <xf numFmtId="56" fontId="5" fillId="10" borderId="1" xfId="0" applyNumberFormat="1" applyFont="1" applyFill="1" applyBorder="1" applyAlignment="1" applyProtection="1">
      <alignment horizontal="center" vertical="center"/>
      <protection locked="0"/>
    </xf>
    <xf numFmtId="0" fontId="5" fillId="10" borderId="1" xfId="0" applyFont="1" applyFill="1" applyBorder="1" applyAlignment="1" applyProtection="1">
      <alignment horizontal="center" vertical="center"/>
      <protection locked="0"/>
    </xf>
    <xf numFmtId="0" fontId="5" fillId="0" borderId="0" xfId="0" applyFont="1" applyAlignment="1">
      <alignment horizontal="left" vertical="center"/>
    </xf>
    <xf numFmtId="0" fontId="5" fillId="0" borderId="1" xfId="0" applyFont="1" applyBorder="1" applyAlignment="1">
      <alignment horizontal="left" vertical="center" shrinkToFit="1"/>
    </xf>
    <xf numFmtId="0" fontId="5" fillId="0" borderId="0" xfId="0" applyFont="1" applyAlignment="1">
      <alignment horizontal="left" vertical="center" shrinkToFit="1"/>
    </xf>
    <xf numFmtId="177" fontId="5" fillId="0" borderId="69" xfId="0" applyNumberFormat="1" applyFont="1" applyBorder="1" applyAlignment="1">
      <alignment horizontal="center" vertical="center" shrinkToFit="1"/>
    </xf>
    <xf numFmtId="177" fontId="5" fillId="0" borderId="11" xfId="0" applyNumberFormat="1" applyFont="1" applyBorder="1" applyAlignment="1">
      <alignment horizontal="center" vertical="center" shrinkToFit="1"/>
    </xf>
    <xf numFmtId="177" fontId="5" fillId="0" borderId="107" xfId="0" applyNumberFormat="1" applyFont="1" applyBorder="1" applyAlignment="1">
      <alignment horizontal="center" vertical="center" shrinkToFit="1"/>
    </xf>
    <xf numFmtId="0" fontId="5" fillId="0" borderId="11" xfId="0" applyFont="1" applyBorder="1" applyAlignment="1">
      <alignment horizontal="center" vertical="center" shrinkToFit="1"/>
    </xf>
    <xf numFmtId="177" fontId="5" fillId="0" borderId="69" xfId="0" applyNumberFormat="1" applyFont="1" applyBorder="1" applyAlignment="1">
      <alignment horizontal="center" vertical="center"/>
    </xf>
    <xf numFmtId="0" fontId="5" fillId="0" borderId="107" xfId="0" applyFont="1" applyBorder="1" applyAlignment="1">
      <alignment horizontal="center" vertical="center"/>
    </xf>
    <xf numFmtId="0" fontId="5" fillId="0" borderId="11" xfId="0" applyFont="1" applyBorder="1" applyAlignment="1">
      <alignment horizontal="center" vertical="center"/>
    </xf>
    <xf numFmtId="0" fontId="8" fillId="0" borderId="25" xfId="0" applyFont="1" applyBorder="1" applyAlignment="1">
      <alignment horizontal="distributed" vertical="center"/>
    </xf>
    <xf numFmtId="0" fontId="8" fillId="0" borderId="29" xfId="0" applyFont="1" applyBorder="1" applyAlignment="1">
      <alignment horizontal="distributed" vertical="center"/>
    </xf>
    <xf numFmtId="0" fontId="8" fillId="0" borderId="39" xfId="0" applyFont="1" applyBorder="1" applyAlignment="1">
      <alignment horizontal="distributed" vertical="center"/>
    </xf>
    <xf numFmtId="0" fontId="8" fillId="0" borderId="25" xfId="0" applyFont="1" applyBorder="1" applyAlignment="1" applyProtection="1">
      <alignment horizontal="center" vertical="center" shrinkToFit="1"/>
      <protection locked="0"/>
    </xf>
    <xf numFmtId="0" fontId="8" fillId="0" borderId="29" xfId="0" applyFont="1" applyBorder="1" applyAlignment="1" applyProtection="1">
      <alignment horizontal="center" vertical="center" shrinkToFit="1"/>
      <protection locked="0"/>
    </xf>
    <xf numFmtId="0" fontId="8" fillId="0" borderId="39" xfId="0" applyFont="1" applyBorder="1" applyAlignment="1" applyProtection="1">
      <alignment horizontal="center" vertical="center" shrinkToFit="1"/>
      <protection locked="0"/>
    </xf>
    <xf numFmtId="0" fontId="6" fillId="0" borderId="0" xfId="0" applyFont="1" applyAlignment="1">
      <alignment horizontal="distributed" vertical="center"/>
    </xf>
    <xf numFmtId="0" fontId="8" fillId="0" borderId="1" xfId="0" applyFont="1" applyBorder="1" applyAlignment="1">
      <alignment horizontal="distributed" vertical="center"/>
    </xf>
    <xf numFmtId="0" fontId="8" fillId="0" borderId="1" xfId="0" applyFont="1" applyBorder="1" applyAlignment="1" applyProtection="1">
      <alignment horizontal="center" vertical="center" shrinkToFit="1"/>
      <protection locked="0"/>
    </xf>
    <xf numFmtId="177" fontId="5" fillId="0" borderId="1" xfId="0" applyNumberFormat="1" applyFont="1" applyBorder="1" applyAlignment="1">
      <alignment horizontal="center" vertical="center" shrinkToFit="1"/>
    </xf>
    <xf numFmtId="0" fontId="5" fillId="0" borderId="1" xfId="0" applyFont="1" applyBorder="1" applyAlignment="1">
      <alignment horizontal="center" vertical="center" shrinkToFit="1"/>
    </xf>
    <xf numFmtId="0" fontId="10" fillId="0" borderId="0" xfId="0" applyFont="1" applyAlignment="1">
      <alignment horizontal="center" vertical="center" shrinkToFit="1"/>
    </xf>
    <xf numFmtId="0" fontId="5" fillId="0" borderId="1" xfId="0" applyFont="1" applyBorder="1" applyAlignment="1" applyProtection="1">
      <alignment horizontal="center" vertical="center" shrinkToFit="1"/>
      <protection locked="0"/>
    </xf>
    <xf numFmtId="0" fontId="5" fillId="0" borderId="1" xfId="0" applyFont="1" applyBorder="1" applyAlignment="1" applyProtection="1">
      <alignment horizontal="left" vertical="center" shrinkToFit="1"/>
      <protection locked="0"/>
    </xf>
    <xf numFmtId="0" fontId="5" fillId="0" borderId="1" xfId="0" applyFont="1" applyBorder="1" applyAlignment="1" applyProtection="1">
      <alignment horizontal="center" vertical="center"/>
      <protection locked="0"/>
    </xf>
    <xf numFmtId="0" fontId="5" fillId="0" borderId="1" xfId="0" applyFont="1" applyBorder="1" applyAlignment="1">
      <alignment horizontal="center" vertical="center"/>
    </xf>
    <xf numFmtId="0" fontId="11" fillId="2" borderId="1" xfId="0" applyFont="1" applyFill="1" applyBorder="1" applyAlignment="1">
      <alignment horizontal="left" vertical="center" shrinkToFit="1"/>
    </xf>
    <xf numFmtId="0" fontId="9" fillId="0" borderId="1" xfId="0" applyFont="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1" xfId="0" applyFont="1" applyFill="1" applyBorder="1" applyAlignment="1">
      <alignment horizontal="center" vertical="center" wrapText="1" shrinkToFit="1"/>
    </xf>
    <xf numFmtId="0" fontId="8" fillId="0" borderId="0" xfId="0" applyFont="1" applyAlignment="1">
      <alignment horizontal="center" vertical="center"/>
    </xf>
    <xf numFmtId="0" fontId="8" fillId="0" borderId="0" xfId="0" applyFont="1" applyAlignment="1">
      <alignment horizontal="center" vertical="center" wrapText="1"/>
    </xf>
    <xf numFmtId="0" fontId="9" fillId="0" borderId="25" xfId="0" applyFont="1" applyBorder="1" applyAlignment="1" applyProtection="1">
      <alignment horizontal="left" vertical="center" wrapText="1" shrinkToFit="1"/>
      <protection locked="0"/>
    </xf>
    <xf numFmtId="0" fontId="9" fillId="0" borderId="29" xfId="0" applyFont="1" applyBorder="1" applyAlignment="1" applyProtection="1">
      <alignment horizontal="left" vertical="center" wrapText="1" shrinkToFit="1"/>
      <protection locked="0"/>
    </xf>
    <xf numFmtId="0" fontId="9" fillId="0" borderId="39" xfId="0" applyFont="1" applyBorder="1" applyAlignment="1" applyProtection="1">
      <alignment horizontal="left" vertical="center" wrapText="1" shrinkToFit="1"/>
      <protection locked="0"/>
    </xf>
    <xf numFmtId="0" fontId="9" fillId="0" borderId="25" xfId="0" applyFont="1" applyBorder="1" applyAlignment="1" applyProtection="1">
      <alignment horizontal="center" vertical="center" shrinkToFit="1"/>
      <protection locked="0"/>
    </xf>
    <xf numFmtId="0" fontId="9" fillId="0" borderId="39" xfId="0" applyFont="1" applyBorder="1" applyAlignment="1" applyProtection="1">
      <alignment horizontal="center" vertical="center" shrinkToFit="1"/>
      <protection locked="0"/>
    </xf>
    <xf numFmtId="0" fontId="9" fillId="0" borderId="1" xfId="0" applyFont="1" applyBorder="1" applyAlignment="1">
      <alignment horizontal="center" vertical="center"/>
    </xf>
    <xf numFmtId="0" fontId="14" fillId="0" borderId="1" xfId="0" applyFont="1" applyBorder="1" applyAlignment="1">
      <alignment horizontal="center" vertical="center" wrapText="1"/>
    </xf>
    <xf numFmtId="0" fontId="16" fillId="3" borderId="25" xfId="0" applyFont="1" applyFill="1" applyBorder="1" applyAlignment="1">
      <alignment horizontal="left" vertical="center" wrapText="1" shrinkToFit="1"/>
    </xf>
    <xf numFmtId="0" fontId="16" fillId="3" borderId="29" xfId="0" applyFont="1" applyFill="1" applyBorder="1" applyAlignment="1">
      <alignment horizontal="left" vertical="center" wrapText="1" shrinkToFit="1"/>
    </xf>
    <xf numFmtId="0" fontId="16" fillId="3" borderId="39" xfId="0" applyFont="1" applyFill="1" applyBorder="1" applyAlignment="1">
      <alignment horizontal="left" vertical="center" wrapText="1" shrinkToFit="1"/>
    </xf>
    <xf numFmtId="0" fontId="9" fillId="0" borderId="29" xfId="0" applyFont="1" applyBorder="1" applyAlignment="1" applyProtection="1">
      <alignment horizontal="center" vertical="center" shrinkToFit="1"/>
      <protection locked="0"/>
    </xf>
    <xf numFmtId="0" fontId="16" fillId="3" borderId="25" xfId="0" applyFont="1" applyFill="1" applyBorder="1" applyAlignment="1">
      <alignment horizontal="center" vertical="center" shrinkToFit="1"/>
    </xf>
    <xf numFmtId="0" fontId="16" fillId="3" borderId="39" xfId="0" applyFont="1" applyFill="1" applyBorder="1" applyAlignment="1">
      <alignment horizontal="center" vertical="center" shrinkToFit="1"/>
    </xf>
    <xf numFmtId="0" fontId="9" fillId="0" borderId="25" xfId="0" applyFont="1" applyBorder="1" applyAlignment="1" applyProtection="1">
      <alignment horizontal="center" vertical="center" wrapText="1" shrinkToFit="1"/>
      <protection locked="0"/>
    </xf>
    <xf numFmtId="0" fontId="9" fillId="0" borderId="39" xfId="0" applyFont="1" applyBorder="1" applyAlignment="1" applyProtection="1">
      <alignment horizontal="center" vertical="center" wrapText="1" shrinkToFit="1"/>
      <protection locked="0"/>
    </xf>
    <xf numFmtId="0" fontId="8" fillId="0" borderId="1"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39" xfId="0" applyFont="1" applyBorder="1" applyAlignment="1">
      <alignment horizontal="center" vertical="center" shrinkToFit="1"/>
    </xf>
    <xf numFmtId="0" fontId="9" fillId="0" borderId="12" xfId="0" applyFont="1" applyBorder="1" applyAlignment="1" applyProtection="1">
      <alignment horizontal="center" vertical="center" wrapText="1" shrinkToFit="1"/>
      <protection locked="0"/>
    </xf>
    <xf numFmtId="0" fontId="9" fillId="0" borderId="36" xfId="0" applyFont="1" applyBorder="1" applyAlignment="1" applyProtection="1">
      <alignment horizontal="center" vertical="center" wrapText="1" shrinkToFit="1"/>
      <protection locked="0"/>
    </xf>
    <xf numFmtId="0" fontId="16" fillId="3" borderId="1" xfId="0" applyFont="1" applyFill="1" applyBorder="1" applyAlignment="1">
      <alignment horizontal="center" vertical="center" shrinkToFit="1"/>
    </xf>
    <xf numFmtId="0" fontId="9" fillId="0" borderId="12" xfId="0" applyFont="1" applyBorder="1" applyAlignment="1" applyProtection="1">
      <alignment horizontal="center" vertical="center" shrinkToFit="1"/>
      <protection locked="0"/>
    </xf>
    <xf numFmtId="0" fontId="9" fillId="0" borderId="36" xfId="0" applyFont="1" applyBorder="1" applyAlignment="1" applyProtection="1">
      <alignment horizontal="center" vertical="center" shrinkToFit="1"/>
      <protection locked="0"/>
    </xf>
    <xf numFmtId="0" fontId="9" fillId="0" borderId="25"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9" fillId="0" borderId="39" xfId="0" applyFont="1" applyBorder="1" applyAlignment="1" applyProtection="1">
      <alignment horizontal="center" vertical="center" wrapText="1"/>
      <protection locked="0"/>
    </xf>
    <xf numFmtId="0" fontId="8" fillId="0" borderId="0" xfId="0" applyFont="1" applyAlignment="1">
      <alignment horizontal="center" vertical="top" textRotation="255" wrapText="1"/>
    </xf>
    <xf numFmtId="0" fontId="13" fillId="0" borderId="1" xfId="0" applyFont="1" applyBorder="1" applyAlignment="1">
      <alignment horizontal="center" vertical="center" wrapText="1" shrinkToFit="1"/>
    </xf>
    <xf numFmtId="0" fontId="9" fillId="5" borderId="25"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39" xfId="0" applyFont="1" applyFill="1" applyBorder="1" applyAlignment="1">
      <alignment horizontal="center" vertical="center"/>
    </xf>
    <xf numFmtId="0" fontId="15" fillId="5" borderId="1" xfId="0" applyFont="1" applyFill="1" applyBorder="1" applyAlignment="1">
      <alignment horizontal="center" vertical="center"/>
    </xf>
    <xf numFmtId="0" fontId="9" fillId="4" borderId="90" xfId="0" applyFont="1" applyFill="1" applyBorder="1" applyAlignment="1">
      <alignment horizontal="center" vertical="center" wrapText="1"/>
    </xf>
    <xf numFmtId="0" fontId="9" fillId="4" borderId="91" xfId="0" applyFont="1" applyFill="1" applyBorder="1" applyAlignment="1">
      <alignment horizontal="center" vertical="center" wrapText="1"/>
    </xf>
    <xf numFmtId="0" fontId="9" fillId="4" borderId="92" xfId="0" applyFont="1" applyFill="1" applyBorder="1" applyAlignment="1">
      <alignment horizontal="center" vertical="center" wrapText="1"/>
    </xf>
    <xf numFmtId="0" fontId="16" fillId="3" borderId="1" xfId="0" applyFont="1" applyFill="1" applyBorder="1" applyAlignment="1">
      <alignment horizontal="center" vertical="center" wrapText="1" shrinkToFit="1"/>
    </xf>
    <xf numFmtId="0" fontId="9" fillId="5" borderId="1" xfId="0" applyFont="1" applyFill="1" applyBorder="1" applyAlignment="1">
      <alignment horizontal="center" vertical="center"/>
    </xf>
    <xf numFmtId="178" fontId="21" fillId="0" borderId="44" xfId="0" applyNumberFormat="1" applyFont="1" applyBorder="1" applyAlignment="1">
      <alignment horizontal="center" vertical="center" shrinkToFit="1"/>
    </xf>
    <xf numFmtId="178" fontId="21" fillId="0" borderId="79" xfId="0" applyNumberFormat="1" applyFont="1" applyBorder="1" applyAlignment="1">
      <alignment horizontal="center" vertical="center" shrinkToFit="1"/>
    </xf>
    <xf numFmtId="0" fontId="8" fillId="8" borderId="85" xfId="0" applyFont="1" applyFill="1" applyBorder="1" applyAlignment="1">
      <alignment horizontal="center" vertical="center" shrinkToFit="1"/>
    </xf>
    <xf numFmtId="0" fontId="8" fillId="8" borderId="55" xfId="0" applyFont="1" applyFill="1" applyBorder="1" applyAlignment="1">
      <alignment horizontal="center" vertical="center" shrinkToFit="1"/>
    </xf>
    <xf numFmtId="0" fontId="8" fillId="8" borderId="27" xfId="0" applyFont="1" applyFill="1" applyBorder="1" applyAlignment="1">
      <alignment horizontal="center" vertical="center" shrinkToFit="1"/>
    </xf>
    <xf numFmtId="0" fontId="8" fillId="8" borderId="86" xfId="0" applyFont="1" applyFill="1" applyBorder="1" applyAlignment="1">
      <alignment horizontal="center" vertical="center" shrinkToFit="1"/>
    </xf>
    <xf numFmtId="178" fontId="8" fillId="0" borderId="56" xfId="0" applyNumberFormat="1" applyFont="1" applyBorder="1" applyAlignment="1">
      <alignment horizontal="center" vertical="center" shrinkToFit="1"/>
    </xf>
    <xf numFmtId="0" fontId="8" fillId="8" borderId="48" xfId="0" applyFont="1" applyFill="1" applyBorder="1" applyAlignment="1">
      <alignment horizontal="center" vertical="center" shrinkToFit="1"/>
    </xf>
    <xf numFmtId="178" fontId="27" fillId="0" borderId="24" xfId="0" applyNumberFormat="1" applyFont="1" applyBorder="1" applyAlignment="1">
      <alignment horizontal="center" vertical="center" shrinkToFit="1"/>
    </xf>
    <xf numFmtId="178" fontId="27" fillId="0" borderId="37" xfId="0" applyNumberFormat="1" applyFont="1" applyBorder="1" applyAlignment="1">
      <alignment horizontal="center" vertical="center" shrinkToFit="1"/>
    </xf>
    <xf numFmtId="178" fontId="27" fillId="0" borderId="38" xfId="0" applyNumberFormat="1" applyFont="1" applyBorder="1" applyAlignment="1">
      <alignment horizontal="center" vertical="center" shrinkToFit="1"/>
    </xf>
    <xf numFmtId="178" fontId="8" fillId="0" borderId="11" xfId="0" applyNumberFormat="1" applyFont="1" applyBorder="1" applyAlignment="1">
      <alignment horizontal="center" vertical="center" shrinkToFit="1"/>
    </xf>
    <xf numFmtId="0" fontId="8" fillId="0" borderId="16" xfId="0" applyFont="1" applyBorder="1" applyAlignment="1">
      <alignment horizontal="left" vertical="center" shrinkToFit="1"/>
    </xf>
    <xf numFmtId="0" fontId="8" fillId="8" borderId="81" xfId="0" applyFont="1" applyFill="1" applyBorder="1" applyAlignment="1">
      <alignment horizontal="center" vertical="center" shrinkToFit="1"/>
    </xf>
    <xf numFmtId="0" fontId="8" fillId="0" borderId="82" xfId="0" applyFont="1" applyBorder="1" applyAlignment="1">
      <alignment horizontal="center" vertical="center" shrinkToFit="1"/>
    </xf>
    <xf numFmtId="0" fontId="8" fillId="0" borderId="68" xfId="0" applyFont="1" applyBorder="1" applyAlignment="1">
      <alignment horizontal="center" vertical="center" shrinkToFit="1"/>
    </xf>
    <xf numFmtId="0" fontId="8" fillId="0" borderId="83" xfId="0" applyFont="1" applyBorder="1" applyAlignment="1">
      <alignment horizontal="center" vertical="center" shrinkToFit="1"/>
    </xf>
    <xf numFmtId="0" fontId="21" fillId="0" borderId="0" xfId="0" applyFont="1" applyAlignment="1">
      <alignment horizontal="left" vertical="center" shrinkToFit="1"/>
    </xf>
    <xf numFmtId="0" fontId="8" fillId="0" borderId="67"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26" xfId="0" applyFont="1" applyBorder="1" applyAlignment="1">
      <alignment horizontal="center" vertical="center" shrinkToFit="1"/>
    </xf>
    <xf numFmtId="0" fontId="8" fillId="6" borderId="70" xfId="0" applyFont="1" applyFill="1" applyBorder="1" applyAlignment="1">
      <alignment horizontal="center" vertical="center" shrinkToFit="1"/>
    </xf>
    <xf numFmtId="0" fontId="8" fillId="6" borderId="71" xfId="0" applyFont="1" applyFill="1" applyBorder="1" applyAlignment="1">
      <alignment horizontal="center" vertical="center" shrinkToFit="1"/>
    </xf>
    <xf numFmtId="0" fontId="8" fillId="6" borderId="72" xfId="0" applyFont="1" applyFill="1" applyBorder="1" applyAlignment="1">
      <alignment horizontal="center" vertical="center" shrinkToFit="1"/>
    </xf>
    <xf numFmtId="178" fontId="8" fillId="0" borderId="73" xfId="0" applyNumberFormat="1" applyFont="1" applyBorder="1" applyAlignment="1">
      <alignment horizontal="center" vertical="center" shrinkToFit="1"/>
    </xf>
    <xf numFmtId="178" fontId="8" fillId="0" borderId="74" xfId="0" applyNumberFormat="1" applyFont="1" applyBorder="1" applyAlignment="1">
      <alignment horizontal="center" vertical="center" shrinkToFit="1"/>
    </xf>
    <xf numFmtId="178" fontId="8" fillId="0" borderId="75" xfId="0" applyNumberFormat="1" applyFont="1" applyBorder="1" applyAlignment="1">
      <alignment horizontal="center" vertical="center" shrinkToFit="1"/>
    </xf>
    <xf numFmtId="0" fontId="8" fillId="7" borderId="76" xfId="0" applyFont="1" applyFill="1" applyBorder="1" applyAlignment="1">
      <alignment horizontal="center" vertical="center" shrinkToFit="1"/>
    </xf>
    <xf numFmtId="0" fontId="8" fillId="7" borderId="77" xfId="0" applyFont="1" applyFill="1" applyBorder="1" applyAlignment="1">
      <alignment horizontal="center" vertical="center" shrinkToFit="1"/>
    </xf>
    <xf numFmtId="0" fontId="8" fillId="7" borderId="78" xfId="0" applyFont="1" applyFill="1" applyBorder="1" applyAlignment="1">
      <alignment horizontal="center" vertical="center" shrinkToFit="1"/>
    </xf>
    <xf numFmtId="178" fontId="21" fillId="0" borderId="84" xfId="0" applyNumberFormat="1" applyFont="1" applyBorder="1" applyAlignment="1">
      <alignment horizontal="center" vertical="center" shrinkToFit="1"/>
    </xf>
    <xf numFmtId="0" fontId="8" fillId="0" borderId="7"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24" xfId="0" applyFont="1" applyBorder="1" applyAlignment="1">
      <alignment horizontal="center" vertical="center" shrinkToFit="1"/>
    </xf>
    <xf numFmtId="178" fontId="8" fillId="0" borderId="80" xfId="0" applyNumberFormat="1"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8" fillId="8" borderId="53" xfId="0" applyFont="1" applyFill="1" applyBorder="1" applyAlignment="1">
      <alignment horizontal="center" vertical="center" shrinkToFit="1"/>
    </xf>
    <xf numFmtId="178" fontId="8" fillId="0" borderId="54" xfId="0" applyNumberFormat="1" applyFont="1" applyBorder="1" applyAlignment="1">
      <alignment horizontal="center" vertical="center" shrinkToFit="1"/>
    </xf>
    <xf numFmtId="0" fontId="8" fillId="8" borderId="57" xfId="0" applyFont="1" applyFill="1" applyBorder="1" applyAlignment="1">
      <alignment horizontal="center" vertical="center" shrinkToFit="1"/>
    </xf>
    <xf numFmtId="0" fontId="5" fillId="7" borderId="1" xfId="0" applyFont="1" applyFill="1" applyBorder="1" applyAlignment="1">
      <alignment horizontal="center" vertical="center"/>
    </xf>
    <xf numFmtId="56" fontId="5" fillId="10" borderId="1" xfId="0" applyNumberFormat="1" applyFont="1" applyFill="1" applyBorder="1" applyAlignment="1">
      <alignment horizontal="center" vertical="center"/>
    </xf>
    <xf numFmtId="56" fontId="5" fillId="7" borderId="1" xfId="0" applyNumberFormat="1" applyFont="1" applyFill="1" applyBorder="1" applyAlignment="1" applyProtection="1">
      <alignment horizontal="center" vertical="center"/>
      <protection locked="0"/>
    </xf>
    <xf numFmtId="0" fontId="5" fillId="7" borderId="1" xfId="0" applyFont="1" applyFill="1" applyBorder="1" applyAlignment="1" applyProtection="1">
      <alignment horizontal="center" vertical="center"/>
      <protection locked="0"/>
    </xf>
    <xf numFmtId="179" fontId="21" fillId="0" borderId="105" xfId="0" applyNumberFormat="1" applyFont="1" applyBorder="1" applyAlignment="1">
      <alignment horizontal="center" vertical="center" shrinkToFit="1"/>
    </xf>
    <xf numFmtId="179" fontId="21" fillId="0" borderId="106" xfId="0" applyNumberFormat="1" applyFont="1" applyBorder="1" applyAlignment="1">
      <alignment horizontal="center" vertical="center" shrinkToFit="1"/>
    </xf>
    <xf numFmtId="179" fontId="21" fillId="0" borderId="42" xfId="0" applyNumberFormat="1" applyFont="1" applyBorder="1" applyAlignment="1">
      <alignment horizontal="center" vertical="center" shrinkToFit="1"/>
    </xf>
    <xf numFmtId="179" fontId="21" fillId="0" borderId="102" xfId="0" applyNumberFormat="1" applyFont="1" applyBorder="1" applyAlignment="1">
      <alignment horizontal="center" vertical="center" shrinkToFit="1"/>
    </xf>
    <xf numFmtId="0" fontId="10" fillId="3" borderId="103" xfId="0" applyFont="1" applyFill="1" applyBorder="1" applyAlignment="1">
      <alignment horizontal="center" vertical="center" wrapText="1" shrinkToFit="1"/>
    </xf>
    <xf numFmtId="0" fontId="10" fillId="3" borderId="104" xfId="0" applyFont="1" applyFill="1" applyBorder="1" applyAlignment="1">
      <alignment horizontal="center" vertical="center" wrapText="1"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27" fillId="0" borderId="46" xfId="0" applyNumberFormat="1" applyFont="1" applyBorder="1" applyAlignment="1">
      <alignment horizontal="center" vertical="center" shrinkToFit="1"/>
    </xf>
    <xf numFmtId="178" fontId="27" fillId="0" borderId="30" xfId="0" applyNumberFormat="1" applyFont="1" applyBorder="1" applyAlignment="1">
      <alignment horizontal="center" vertical="center" shrinkToFit="1"/>
    </xf>
    <xf numFmtId="0" fontId="8" fillId="8" borderId="47" xfId="0" applyFont="1" applyFill="1" applyBorder="1" applyAlignment="1">
      <alignment horizontal="center" vertical="center" shrinkToFit="1"/>
    </xf>
    <xf numFmtId="0" fontId="8" fillId="8" borderId="49" xfId="0" applyFont="1" applyFill="1" applyBorder="1" applyAlignment="1">
      <alignment horizontal="center" vertical="center" shrinkToFit="1"/>
    </xf>
    <xf numFmtId="0" fontId="8" fillId="2" borderId="76" xfId="0" applyFont="1" applyFill="1" applyBorder="1" applyAlignment="1">
      <alignment horizontal="center" vertical="center" shrinkToFit="1"/>
    </xf>
    <xf numFmtId="0" fontId="8" fillId="2" borderId="77" xfId="0" applyFont="1" applyFill="1" applyBorder="1" applyAlignment="1">
      <alignment horizontal="center" vertical="center" shrinkToFit="1"/>
    </xf>
    <xf numFmtId="178" fontId="8" fillId="0" borderId="58" xfId="0" applyNumberFormat="1" applyFont="1" applyBorder="1" applyAlignment="1">
      <alignment horizontal="center" vertical="center" shrinkToFit="1"/>
    </xf>
    <xf numFmtId="0" fontId="8" fillId="0" borderId="59" xfId="0" applyFont="1" applyBorder="1" applyAlignment="1">
      <alignment horizontal="center" vertical="center" shrinkToFit="1"/>
    </xf>
    <xf numFmtId="0" fontId="8" fillId="0" borderId="56" xfId="0" applyFont="1" applyBorder="1" applyAlignment="1">
      <alignment horizontal="center" vertical="center" shrinkToFit="1"/>
    </xf>
    <xf numFmtId="0" fontId="8" fillId="0" borderId="60" xfId="0" applyFont="1" applyBorder="1" applyAlignment="1">
      <alignment horizontal="center" vertical="center" shrinkToFit="1"/>
    </xf>
    <xf numFmtId="0" fontId="10" fillId="0" borderId="18" xfId="0" applyFont="1" applyBorder="1" applyAlignment="1">
      <alignment horizontal="center" vertical="center" wrapText="1" shrinkToFit="1"/>
    </xf>
    <xf numFmtId="0" fontId="10" fillId="0" borderId="40" xfId="0" applyFont="1" applyBorder="1" applyAlignment="1">
      <alignment horizontal="center" vertical="center" wrapText="1" shrinkToFit="1"/>
    </xf>
    <xf numFmtId="0" fontId="8" fillId="0" borderId="0" xfId="0" applyFont="1" applyAlignment="1">
      <alignment horizontal="left"/>
    </xf>
    <xf numFmtId="0" fontId="8" fillId="0" borderId="19" xfId="0" applyFont="1" applyBorder="1" applyAlignment="1">
      <alignment horizontal="left"/>
    </xf>
    <xf numFmtId="0" fontId="22" fillId="6" borderId="2" xfId="0" applyFont="1" applyFill="1" applyBorder="1" applyAlignment="1">
      <alignment horizontal="center" vertical="center"/>
    </xf>
    <xf numFmtId="0" fontId="22" fillId="6" borderId="41" xfId="0" applyFont="1" applyFill="1" applyBorder="1" applyAlignment="1">
      <alignment horizontal="center" vertical="center"/>
    </xf>
    <xf numFmtId="0" fontId="22" fillId="7" borderId="4" xfId="0" applyFont="1" applyFill="1" applyBorder="1" applyAlignment="1">
      <alignment horizontal="center" vertical="center"/>
    </xf>
    <xf numFmtId="0" fontId="22" fillId="7" borderId="1" xfId="0" applyFont="1" applyFill="1" applyBorder="1" applyAlignment="1">
      <alignment horizontal="center" vertical="center"/>
    </xf>
    <xf numFmtId="0" fontId="22" fillId="0" borderId="7" xfId="0" applyFont="1" applyBorder="1" applyAlignment="1">
      <alignment horizontal="center" vertical="center" shrinkToFit="1"/>
    </xf>
    <xf numFmtId="0" fontId="22" fillId="0" borderId="30" xfId="0"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5" xfId="0" applyNumberFormat="1"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3" xfId="0" applyFont="1" applyBorder="1" applyAlignment="1">
      <alignment horizontal="center" vertical="center" shrinkToFit="1"/>
    </xf>
    <xf numFmtId="0" fontId="20" fillId="0" borderId="16" xfId="0" applyFont="1" applyBorder="1" applyAlignment="1">
      <alignment horizontal="left" vertical="center"/>
    </xf>
    <xf numFmtId="0" fontId="21" fillId="0" borderId="43" xfId="0" applyFont="1" applyBorder="1" applyAlignment="1">
      <alignment horizontal="center" vertical="center" shrinkToFit="1"/>
    </xf>
    <xf numFmtId="0" fontId="21" fillId="0" borderId="44" xfId="0" applyFont="1" applyBorder="1" applyAlignment="1">
      <alignment horizontal="center" vertical="center" shrinkToFit="1"/>
    </xf>
    <xf numFmtId="178" fontId="21" fillId="0" borderId="45"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63"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9" xfId="0" applyNumberFormat="1" applyFont="1" applyBorder="1" applyAlignment="1">
      <alignment horizontal="center" vertical="center" shrinkToFit="1"/>
    </xf>
    <xf numFmtId="178" fontId="27" fillId="0" borderId="93" xfId="0" applyNumberFormat="1" applyFont="1" applyBorder="1" applyAlignment="1">
      <alignment horizontal="center" vertical="center" shrinkToFit="1"/>
    </xf>
    <xf numFmtId="178" fontId="8" fillId="0" borderId="50"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21" fillId="0" borderId="43" xfId="0" applyNumberFormat="1" applyFont="1" applyBorder="1" applyAlignment="1">
      <alignment horizontal="center" vertical="center" shrinkToFit="1"/>
    </xf>
    <xf numFmtId="0" fontId="52" fillId="0" borderId="0" xfId="2" applyFont="1" applyAlignment="1">
      <alignment wrapText="1"/>
    </xf>
    <xf numFmtId="0" fontId="48" fillId="0" borderId="0" xfId="2" applyFont="1" applyAlignment="1"/>
    <xf numFmtId="0" fontId="38" fillId="0" borderId="110" xfId="2" applyFont="1" applyBorder="1" applyAlignment="1">
      <alignment horizontal="center" vertical="center" textRotation="255" wrapText="1"/>
    </xf>
    <xf numFmtId="0" fontId="33" fillId="0" borderId="42" xfId="2" applyFont="1" applyBorder="1" applyAlignment="1">
      <alignment horizontal="center" vertical="center" textRotation="255" wrapText="1"/>
    </xf>
    <xf numFmtId="0" fontId="33" fillId="0" borderId="18" xfId="2" applyFont="1" applyBorder="1" applyAlignment="1">
      <alignment horizontal="center" vertical="center" textRotation="255" wrapText="1"/>
    </xf>
    <xf numFmtId="0" fontId="24" fillId="0" borderId="23" xfId="2" applyFont="1" applyBorder="1" applyAlignment="1">
      <alignment horizontal="left" vertical="center" wrapText="1"/>
    </xf>
    <xf numFmtId="0" fontId="24" fillId="0" borderId="28" xfId="2" applyFont="1" applyBorder="1" applyAlignment="1">
      <alignment horizontal="left" vertical="center" wrapText="1"/>
    </xf>
    <xf numFmtId="0" fontId="24" fillId="0" borderId="95" xfId="2" applyFont="1" applyBorder="1" applyAlignment="1">
      <alignment horizontal="left" vertical="center" wrapText="1"/>
    </xf>
    <xf numFmtId="0" fontId="24" fillId="0" borderId="25" xfId="2" applyFont="1" applyBorder="1" applyAlignment="1">
      <alignment horizontal="left" vertical="center" wrapText="1"/>
    </xf>
    <xf numFmtId="0" fontId="24" fillId="0" borderId="29" xfId="2" applyFont="1" applyBorder="1" applyAlignment="1">
      <alignment horizontal="left" vertical="center" wrapText="1"/>
    </xf>
    <xf numFmtId="0" fontId="24" fillId="0" borderId="96" xfId="2" applyFont="1" applyBorder="1" applyAlignment="1">
      <alignment horizontal="left" vertical="center" wrapText="1"/>
    </xf>
    <xf numFmtId="0" fontId="24" fillId="0" borderId="24" xfId="2" applyFont="1" applyBorder="1" applyAlignment="1">
      <alignment horizontal="left" vertical="center" wrapText="1"/>
    </xf>
    <xf numFmtId="0" fontId="24" fillId="0" borderId="37" xfId="2" applyFont="1" applyBorder="1" applyAlignment="1">
      <alignment horizontal="left" vertical="center" wrapText="1"/>
    </xf>
    <xf numFmtId="0" fontId="24" fillId="0" borderId="93" xfId="2" applyFont="1" applyBorder="1" applyAlignment="1">
      <alignment horizontal="left" vertical="center" wrapText="1"/>
    </xf>
    <xf numFmtId="0" fontId="47" fillId="0" borderId="110" xfId="2" applyFont="1" applyBorder="1" applyAlignment="1">
      <alignment horizontal="center" vertical="center" textRotation="255" wrapText="1"/>
    </xf>
    <xf numFmtId="0" fontId="47" fillId="0" borderId="42" xfId="2" applyFont="1" applyBorder="1" applyAlignment="1">
      <alignment horizontal="center" vertical="center" textRotation="255" wrapText="1"/>
    </xf>
    <xf numFmtId="0" fontId="47" fillId="0" borderId="18" xfId="2" applyFont="1" applyBorder="1" applyAlignment="1">
      <alignment horizontal="center" vertical="center" textRotation="255" wrapText="1"/>
    </xf>
    <xf numFmtId="0" fontId="24" fillId="0" borderId="26" xfId="2" applyFont="1" applyBorder="1" applyAlignment="1">
      <alignment horizontal="left" vertical="center" wrapText="1"/>
    </xf>
    <xf numFmtId="0" fontId="24" fillId="0" borderId="34" xfId="2" applyFont="1" applyBorder="1" applyAlignment="1">
      <alignment horizontal="left" vertical="center" wrapText="1"/>
    </xf>
    <xf numFmtId="0" fontId="24" fillId="0" borderId="94" xfId="2" applyFont="1" applyBorder="1" applyAlignment="1">
      <alignment horizontal="left" vertical="center" wrapText="1"/>
    </xf>
    <xf numFmtId="0" fontId="4" fillId="0" borderId="34" xfId="2" applyFont="1" applyBorder="1" applyAlignment="1">
      <alignment horizontal="left" vertical="center" wrapText="1"/>
    </xf>
    <xf numFmtId="0" fontId="4" fillId="0" borderId="94" xfId="2" applyFont="1" applyBorder="1" applyAlignment="1">
      <alignment horizontal="left" vertical="center" wrapText="1"/>
    </xf>
    <xf numFmtId="0" fontId="41" fillId="0" borderId="110" xfId="2" applyFont="1" applyBorder="1" applyAlignment="1">
      <alignment horizontal="center" vertical="center" textRotation="255" wrapText="1"/>
    </xf>
    <xf numFmtId="0" fontId="41" fillId="0" borderId="42" xfId="2" applyFont="1" applyBorder="1" applyAlignment="1">
      <alignment horizontal="center" vertical="center" textRotation="255" wrapText="1"/>
    </xf>
    <xf numFmtId="0" fontId="24" fillId="0" borderId="27" xfId="2" applyFont="1" applyBorder="1" applyAlignment="1">
      <alignment horizontal="left" vertical="center" wrapText="1"/>
    </xf>
    <xf numFmtId="0" fontId="24" fillId="0" borderId="32" xfId="2" applyFont="1" applyBorder="1" applyAlignment="1">
      <alignment horizontal="left" vertical="center" wrapText="1"/>
    </xf>
    <xf numFmtId="0" fontId="24" fillId="0" borderId="33" xfId="2" applyFont="1" applyBorder="1" applyAlignment="1">
      <alignment horizontal="left" vertical="center" wrapText="1"/>
    </xf>
    <xf numFmtId="0" fontId="49" fillId="0" borderId="32" xfId="2" applyFont="1" applyBorder="1" applyAlignment="1">
      <alignment vertical="top" wrapText="1"/>
    </xf>
    <xf numFmtId="0" fontId="50" fillId="0" borderId="32" xfId="2" applyFont="1" applyBorder="1">
      <alignment vertical="center"/>
    </xf>
    <xf numFmtId="0" fontId="30" fillId="0" borderId="19" xfId="2" applyFont="1" applyBorder="1" applyAlignment="1">
      <alignment horizontal="left" vertical="center"/>
    </xf>
    <xf numFmtId="0" fontId="32" fillId="0" borderId="19" xfId="2" applyFont="1" applyBorder="1">
      <alignment vertical="center"/>
    </xf>
    <xf numFmtId="0" fontId="34" fillId="0" borderId="108" xfId="2" applyFont="1" applyBorder="1" applyAlignment="1">
      <alignment horizontal="center" vertical="center" wrapText="1"/>
    </xf>
    <xf numFmtId="0" fontId="34" fillId="0" borderId="98" xfId="2" applyFont="1" applyBorder="1" applyAlignment="1">
      <alignment horizontal="center" vertical="center"/>
    </xf>
    <xf numFmtId="0" fontId="34" fillId="0" borderId="109" xfId="2" applyFont="1" applyBorder="1" applyAlignment="1">
      <alignment horizontal="center" vertical="center"/>
    </xf>
    <xf numFmtId="0" fontId="33" fillId="0" borderId="108" xfId="2" applyFont="1" applyBorder="1" applyAlignment="1">
      <alignment horizontal="center" vertical="center"/>
    </xf>
    <xf numFmtId="0" fontId="33" fillId="0" borderId="109" xfId="2" applyFont="1" applyBorder="1" applyAlignment="1">
      <alignment horizontal="center" vertical="center"/>
    </xf>
    <xf numFmtId="0" fontId="33" fillId="0" borderId="98" xfId="2" applyFont="1" applyBorder="1" applyAlignment="1">
      <alignment horizontal="center" vertical="center"/>
    </xf>
    <xf numFmtId="0" fontId="33" fillId="0" borderId="20" xfId="2" applyFont="1" applyBorder="1" applyAlignment="1">
      <alignment horizontal="center" vertical="center"/>
    </xf>
    <xf numFmtId="0" fontId="38" fillId="0" borderId="110" xfId="2" applyFont="1" applyBorder="1" applyAlignment="1">
      <alignment horizontal="center" vertical="center" textRotation="255" shrinkToFit="1"/>
    </xf>
    <xf numFmtId="0" fontId="38" fillId="0" borderId="42" xfId="2" applyFont="1" applyBorder="1" applyAlignment="1">
      <alignment horizontal="center" vertical="center" textRotation="255" shrinkToFit="1"/>
    </xf>
    <xf numFmtId="0" fontId="38" fillId="0" borderId="18" xfId="2" applyFont="1" applyBorder="1" applyAlignment="1">
      <alignment horizontal="center" vertical="center" textRotation="255" shrinkToFit="1"/>
    </xf>
    <xf numFmtId="0" fontId="41" fillId="0" borderId="99" xfId="2" applyFont="1" applyBorder="1" applyAlignment="1">
      <alignment horizontal="center" vertical="center" textRotation="255" wrapText="1" shrinkToFit="1"/>
    </xf>
    <xf numFmtId="0" fontId="41" fillId="0" borderId="100" xfId="2" applyFont="1" applyBorder="1" applyAlignment="1">
      <alignment horizontal="center" vertical="center" textRotation="255" wrapText="1" shrinkToFit="1"/>
    </xf>
    <xf numFmtId="0" fontId="41" fillId="0" borderId="35" xfId="2" applyFont="1" applyBorder="1" applyAlignment="1">
      <alignment horizontal="center" vertical="center" textRotation="255" wrapText="1" shrinkToFit="1"/>
    </xf>
    <xf numFmtId="0" fontId="41" fillId="0" borderId="101" xfId="2" applyFont="1" applyBorder="1" applyAlignment="1">
      <alignment horizontal="center" vertical="center" textRotation="255" wrapText="1" shrinkToFit="1"/>
    </xf>
    <xf numFmtId="0" fontId="42" fillId="0" borderId="55" xfId="2" applyFont="1" applyBorder="1" applyAlignment="1">
      <alignment horizontal="left" vertical="center" wrapText="1" shrinkToFit="1"/>
    </xf>
    <xf numFmtId="0" fontId="42" fillId="0" borderId="107" xfId="2" applyFont="1" applyBorder="1" applyAlignment="1">
      <alignment horizontal="left" vertical="center" wrapText="1" shrinkToFit="1"/>
    </xf>
    <xf numFmtId="0" fontId="42" fillId="0" borderId="97" xfId="2" applyFont="1" applyBorder="1" applyAlignment="1">
      <alignment horizontal="left" vertical="center" wrapText="1" shrinkToFit="1"/>
    </xf>
    <xf numFmtId="0" fontId="40" fillId="0" borderId="111" xfId="2" applyFont="1" applyBorder="1" applyAlignment="1">
      <alignment horizontal="left" vertical="center" wrapText="1" shrinkToFit="1"/>
    </xf>
    <xf numFmtId="0" fontId="40" fillId="0" borderId="112" xfId="2" applyFont="1" applyBorder="1" applyAlignment="1">
      <alignment horizontal="left" vertical="center" wrapText="1" shrinkToFit="1"/>
    </xf>
    <xf numFmtId="0" fontId="38" fillId="0" borderId="42" xfId="2" applyFont="1" applyBorder="1" applyAlignment="1">
      <alignment horizontal="center" vertical="center" textRotation="255" wrapText="1"/>
    </xf>
  </cellXfs>
  <cellStyles count="3">
    <cellStyle name="標準" xfId="0" builtinId="0"/>
    <cellStyle name="標準 2" xfId="1" xr:uid="{00000000-0005-0000-0000-000001000000}"/>
    <cellStyle name="標準 3" xfId="2" xr:uid="{00E37EE5-84EB-4704-B71F-824F250D2FFE}"/>
  </cellStyles>
  <dxfs count="30">
    <dxf>
      <font>
        <color theme="0"/>
      </font>
      <fill>
        <gradientFill degree="90">
          <stop position="0">
            <color theme="0"/>
          </stop>
          <stop position="1">
            <color rgb="FFFF0000"/>
          </stop>
        </gradientFill>
      </fill>
    </dxf>
    <dxf>
      <fill>
        <patternFill>
          <bgColor theme="9" tint="0.79998168889431442"/>
        </patternFill>
      </fill>
    </dxf>
    <dxf>
      <fill>
        <patternFill>
          <bgColor rgb="FFFF0000"/>
        </patternFill>
      </fill>
    </dxf>
    <dxf>
      <font>
        <color theme="0"/>
      </font>
      <fill>
        <gradientFill degree="90">
          <stop position="0">
            <color theme="0"/>
          </stop>
          <stop position="1">
            <color rgb="FFFF0000"/>
          </stop>
        </gradientFill>
      </fill>
    </dxf>
    <dxf>
      <fill>
        <patternFill>
          <bgColor theme="9" tint="0.79998168889431442"/>
        </patternFill>
      </fill>
    </dxf>
    <dxf>
      <fill>
        <patternFill>
          <bgColor rgb="FFFF0000"/>
        </patternFill>
      </fill>
    </dxf>
    <dxf>
      <font>
        <b/>
        <i val="0"/>
        <color theme="0"/>
      </font>
      <fill>
        <gradientFill degree="90">
          <stop position="0">
            <color theme="0"/>
          </stop>
          <stop position="0.5">
            <color rgb="FFFF0000"/>
          </stop>
          <stop position="1">
            <color theme="0"/>
          </stop>
        </gradientFill>
      </fill>
    </dxf>
    <dxf>
      <font>
        <b/>
        <i val="0"/>
        <color theme="0"/>
        <name val="ＭＳ Ｐゴシック"/>
        <scheme val="none"/>
      </font>
      <fill>
        <gradientFill degree="90">
          <stop position="0">
            <color theme="0"/>
          </stop>
          <stop position="1">
            <color rgb="FFFF0000"/>
          </stop>
        </gradientFill>
      </fill>
    </dxf>
    <dxf>
      <fill>
        <patternFill>
          <bgColor theme="9" tint="0.79998168889431442"/>
        </patternFill>
      </fill>
    </dxf>
    <dxf>
      <fill>
        <patternFill>
          <bgColor rgb="FFFF0000"/>
        </patternFill>
      </fill>
    </dxf>
    <dxf>
      <font>
        <b/>
        <i val="0"/>
        <color theme="0"/>
      </font>
      <fill>
        <gradientFill degree="90">
          <stop position="0">
            <color theme="0"/>
          </stop>
          <stop position="0.5">
            <color rgb="FFFF0000"/>
          </stop>
          <stop position="1">
            <color theme="0"/>
          </stop>
        </gradientFill>
      </fill>
    </dxf>
    <dxf>
      <font>
        <b/>
        <i val="0"/>
        <color theme="0"/>
      </font>
      <fill>
        <gradientFill degree="90">
          <stop position="0">
            <color theme="0"/>
          </stop>
          <stop position="0.5">
            <color rgb="FFFF0000"/>
          </stop>
          <stop position="1">
            <color theme="0"/>
          </stop>
        </gradient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ont>
        <b/>
        <i val="0"/>
        <color theme="0"/>
      </font>
      <fill>
        <gradientFill degree="90">
          <stop position="0">
            <color theme="0"/>
          </stop>
          <stop position="0.5">
            <color rgb="FFFF0000"/>
          </stop>
          <stop position="1">
            <color theme="0"/>
          </stop>
        </gradientFill>
      </fill>
    </dxf>
    <dxf>
      <font>
        <b/>
        <i val="0"/>
        <color theme="0"/>
        <name val="ＭＳ Ｐゴシック"/>
        <scheme val="none"/>
      </font>
      <fill>
        <gradientFill degree="90">
          <stop position="0">
            <color theme="0"/>
          </stop>
          <stop position="1">
            <color rgb="FFFF0000"/>
          </stop>
        </gradient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ont>
        <b/>
        <i val="0"/>
        <color theme="0"/>
      </font>
      <fill>
        <gradientFill degree="90">
          <stop position="0">
            <color theme="0"/>
          </stop>
          <stop position="0.5">
            <color rgb="FFFF0000"/>
          </stop>
          <stop position="1">
            <color theme="0"/>
          </stop>
        </gradientFill>
      </fill>
    </dxf>
    <dxf>
      <font>
        <b/>
        <i val="0"/>
        <color theme="0"/>
      </font>
      <fill>
        <gradientFill degree="90">
          <stop position="0">
            <color theme="0"/>
          </stop>
          <stop position="0.5">
            <color rgb="FFFF0000"/>
          </stop>
          <stop position="1">
            <color theme="0"/>
          </stop>
        </gradient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s>
  <tableStyles count="0" defaultTableStyle="TableStyleMedium2" defaultPivotStyle="PivotStyleLight16"/>
  <colors>
    <mruColors>
      <color rgb="FFC0504D"/>
      <color rgb="FF000000"/>
      <color rgb="FF4F81BD"/>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altLang="ja-JP" sz="1400" b="1" i="0" u="none" strike="noStrike" kern="1200" spc="0" baseline="0">
                <a:solidFill>
                  <a:sysClr val="windowText" lastClr="000000">
                    <a:lumMod val="65000"/>
                    <a:lumOff val="35000"/>
                  </a:sysClr>
                </a:solidFill>
              </a:rPr>
              <a:t>【</a:t>
            </a:r>
            <a:r>
              <a:rPr lang="ja-JP" altLang="en-US" sz="1400" b="1" i="0" u="none" strike="noStrike" kern="1200" spc="0" baseline="0">
                <a:solidFill>
                  <a:sysClr val="windowText" lastClr="000000">
                    <a:lumMod val="65000"/>
                    <a:lumOff val="35000"/>
                  </a:sysClr>
                </a:solidFill>
              </a:rPr>
              <a:t>参考</a:t>
            </a:r>
            <a:r>
              <a:rPr lang="en-US" altLang="ja-JP" sz="1400" b="1" i="0" u="none" strike="noStrike" kern="1200" spc="0" baseline="0">
                <a:solidFill>
                  <a:sysClr val="windowText" lastClr="000000">
                    <a:lumMod val="65000"/>
                    <a:lumOff val="35000"/>
                  </a:sysClr>
                </a:solidFill>
              </a:rPr>
              <a:t>】</a:t>
            </a:r>
            <a:r>
              <a:rPr lang="ja-JP" altLang="en-US" sz="1400" b="1" i="0" u="none" strike="noStrike" kern="1200" spc="0" baseline="0">
                <a:solidFill>
                  <a:sysClr val="windowText" lastClr="000000">
                    <a:lumMod val="65000"/>
                    <a:lumOff val="35000"/>
                  </a:sysClr>
                </a:solidFill>
              </a:rPr>
              <a:t>千葉県・千葉市教員等育成指標　各項目計画回数</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ja-JP" altLang="en-US"/>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ja-JP"/>
        </a:p>
      </c:txPr>
    </c:title>
    <c:autoTitleDeleted val="0"/>
    <c:plotArea>
      <c:layout/>
      <c:radarChart>
        <c:radarStyle val="marker"/>
        <c:varyColors val="0"/>
        <c:ser>
          <c:idx val="0"/>
          <c:order val="0"/>
          <c:spPr>
            <a:ln w="28575" cap="rnd">
              <a:solidFill>
                <a:schemeClr val="accent1"/>
              </a:solidFill>
              <a:round/>
            </a:ln>
            <a:effectLst/>
          </c:spPr>
          <c:marker>
            <c:symbol val="none"/>
          </c:marker>
          <c:dLbls>
            <c:dLbl>
              <c:idx val="1"/>
              <c:layout>
                <c:manualLayout>
                  <c:x val="0.25257662281032761"/>
                  <c:y val="-0.139127342260871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3B-4879-BD88-2B61FB5F9C53}"/>
                </c:ext>
              </c:extLst>
            </c:dLbl>
            <c:dLbl>
              <c:idx val="2"/>
              <c:layout>
                <c:manualLayout>
                  <c:x val="0.25028468885478772"/>
                  <c:y val="0.148403456528490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3B-4879-BD88-2B61FB5F9C53}"/>
                </c:ext>
              </c:extLst>
            </c:dLbl>
            <c:dLbl>
              <c:idx val="3"/>
              <c:layout>
                <c:manualLayout>
                  <c:x val="8.8379705400982E-2"/>
                  <c:y val="0.1299303944315544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B3B-4879-BD88-2B61FB5F9C53}"/>
                </c:ext>
              </c:extLst>
            </c:dLbl>
            <c:dLbl>
              <c:idx val="4"/>
              <c:layout>
                <c:manualLayout>
                  <c:x val="-0.24025290768366414"/>
                  <c:y val="0.148491879350348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B3B-4879-BD88-2B61FB5F9C53}"/>
                </c:ext>
              </c:extLst>
            </c:dLbl>
            <c:dLbl>
              <c:idx val="5"/>
              <c:layout>
                <c:manualLayout>
                  <c:x val="-0.24877260949410077"/>
                  <c:y val="-0.148491879350348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B3B-4879-BD88-2B61FB5F9C5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'様式３　計画書'!$R$53:$R$58</c:f>
              <c:strCache>
                <c:ptCount val="6"/>
                <c:pt idx="0">
                  <c:v>A</c:v>
                </c:pt>
                <c:pt idx="1">
                  <c:v>B</c:v>
                </c:pt>
                <c:pt idx="2">
                  <c:v>C</c:v>
                </c:pt>
                <c:pt idx="3">
                  <c:v>D</c:v>
                </c:pt>
                <c:pt idx="4">
                  <c:v>E</c:v>
                </c:pt>
                <c:pt idx="5">
                  <c:v>F</c:v>
                </c:pt>
              </c:strCache>
            </c:strRef>
          </c:cat>
          <c:val>
            <c:numRef>
              <c:f>'様式３　計画書'!$S$53:$S$58</c:f>
              <c:numCache>
                <c:formatCode>General"回"</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BB3B-4879-BD88-2B61FB5F9C53}"/>
            </c:ext>
          </c:extLst>
        </c:ser>
        <c:dLbls>
          <c:showLegendKey val="0"/>
          <c:showVal val="1"/>
          <c:showCatName val="0"/>
          <c:showSerName val="0"/>
          <c:showPercent val="0"/>
          <c:showBubbleSize val="0"/>
        </c:dLbls>
        <c:axId val="1011555392"/>
        <c:axId val="1011555752"/>
      </c:radarChart>
      <c:catAx>
        <c:axId val="101155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1555752"/>
        <c:crosses val="autoZero"/>
        <c:auto val="1"/>
        <c:lblAlgn val="ctr"/>
        <c:lblOffset val="100"/>
        <c:noMultiLvlLbl val="0"/>
      </c:catAx>
      <c:valAx>
        <c:axId val="1011555752"/>
        <c:scaling>
          <c:orientation val="minMax"/>
        </c:scaling>
        <c:delete val="1"/>
        <c:axPos val="l"/>
        <c:majorGridlines>
          <c:spPr>
            <a:ln w="9525" cap="flat" cmpd="sng" algn="ctr">
              <a:solidFill>
                <a:schemeClr val="tx1">
                  <a:lumMod val="15000"/>
                  <a:lumOff val="85000"/>
                </a:schemeClr>
              </a:solidFill>
              <a:round/>
            </a:ln>
            <a:effectLst/>
          </c:spPr>
        </c:majorGridlines>
        <c:numFmt formatCode="General&quot;回&quot;" sourceLinked="1"/>
        <c:majorTickMark val="out"/>
        <c:minorTickMark val="none"/>
        <c:tickLblPos val="nextTo"/>
        <c:crossAx val="10115553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altLang="ja-JP" sz="1400" b="1" i="0" u="none" strike="noStrike" kern="1200" spc="0" baseline="0">
                <a:solidFill>
                  <a:sysClr val="windowText" lastClr="000000">
                    <a:lumMod val="65000"/>
                    <a:lumOff val="35000"/>
                  </a:sysClr>
                </a:solidFill>
              </a:rPr>
              <a:t>【</a:t>
            </a:r>
            <a:r>
              <a:rPr lang="ja-JP" altLang="en-US" sz="1400" b="1" i="0" u="none" strike="noStrike" kern="1200" spc="0" baseline="0">
                <a:solidFill>
                  <a:sysClr val="windowText" lastClr="000000">
                    <a:lumMod val="65000"/>
                    <a:lumOff val="35000"/>
                  </a:sysClr>
                </a:solidFill>
              </a:rPr>
              <a:t>参考</a:t>
            </a:r>
            <a:r>
              <a:rPr lang="en-US" altLang="ja-JP" sz="1400" b="1" i="0" u="none" strike="noStrike" kern="1200" spc="0" baseline="0">
                <a:solidFill>
                  <a:sysClr val="windowText" lastClr="000000">
                    <a:lumMod val="65000"/>
                    <a:lumOff val="35000"/>
                  </a:sysClr>
                </a:solidFill>
              </a:rPr>
              <a:t>】</a:t>
            </a:r>
            <a:r>
              <a:rPr lang="ja-JP" altLang="en-US" sz="1400" b="1" i="0" u="none" strike="noStrike" kern="1200" spc="0" baseline="0">
                <a:solidFill>
                  <a:sysClr val="windowText" lastClr="000000">
                    <a:lumMod val="65000"/>
                    <a:lumOff val="35000"/>
                  </a:sysClr>
                </a:solidFill>
              </a:rPr>
              <a:t>千葉県・千葉市教員等育成指標　各項目実施回数</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ja-JP" altLang="en-US"/>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ja-JP"/>
        </a:p>
      </c:txPr>
    </c:title>
    <c:autoTitleDeleted val="0"/>
    <c:plotArea>
      <c:layout/>
      <c:radarChart>
        <c:radarStyle val="marker"/>
        <c:varyColors val="0"/>
        <c:ser>
          <c:idx val="0"/>
          <c:order val="0"/>
          <c:spPr>
            <a:ln w="28575" cap="rnd">
              <a:solidFill>
                <a:schemeClr val="accent1"/>
              </a:solidFill>
              <a:round/>
            </a:ln>
            <a:effectLst/>
          </c:spPr>
          <c:marker>
            <c:symbol val="none"/>
          </c:marker>
          <c:dLbls>
            <c:dLbl>
              <c:idx val="1"/>
              <c:layout>
                <c:manualLayout>
                  <c:x val="0.25257662281032761"/>
                  <c:y val="-0.139127342260871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B14-4F22-BA32-F7172D5DB8C5}"/>
                </c:ext>
              </c:extLst>
            </c:dLbl>
            <c:dLbl>
              <c:idx val="2"/>
              <c:layout>
                <c:manualLayout>
                  <c:x val="0.25028468885478772"/>
                  <c:y val="0.148403456528490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14-4F22-BA32-F7172D5DB8C5}"/>
                </c:ext>
              </c:extLst>
            </c:dLbl>
            <c:dLbl>
              <c:idx val="3"/>
              <c:layout>
                <c:manualLayout>
                  <c:x val="8.8379705400982E-2"/>
                  <c:y val="0.1299303944315544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B14-4F22-BA32-F7172D5DB8C5}"/>
                </c:ext>
              </c:extLst>
            </c:dLbl>
            <c:dLbl>
              <c:idx val="4"/>
              <c:layout>
                <c:manualLayout>
                  <c:x val="-0.24025290768366414"/>
                  <c:y val="0.148491879350348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B14-4F22-BA32-F7172D5DB8C5}"/>
                </c:ext>
              </c:extLst>
            </c:dLbl>
            <c:dLbl>
              <c:idx val="5"/>
              <c:layout>
                <c:manualLayout>
                  <c:x val="-0.24877260949410077"/>
                  <c:y val="-0.148491879350348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B14-4F22-BA32-F7172D5DB8C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'様式４　報告書'!$R$249:$R$254</c:f>
              <c:strCache>
                <c:ptCount val="6"/>
                <c:pt idx="0">
                  <c:v>A</c:v>
                </c:pt>
                <c:pt idx="1">
                  <c:v>B</c:v>
                </c:pt>
                <c:pt idx="2">
                  <c:v>C</c:v>
                </c:pt>
                <c:pt idx="3">
                  <c:v>D</c:v>
                </c:pt>
                <c:pt idx="4">
                  <c:v>E</c:v>
                </c:pt>
                <c:pt idx="5">
                  <c:v>F</c:v>
                </c:pt>
              </c:strCache>
            </c:strRef>
          </c:cat>
          <c:val>
            <c:numRef>
              <c:f>'様式４　報告書'!$S$249:$S$254</c:f>
              <c:numCache>
                <c:formatCode>General"回"</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DB14-4F22-BA32-F7172D5DB8C5}"/>
            </c:ext>
          </c:extLst>
        </c:ser>
        <c:dLbls>
          <c:showLegendKey val="0"/>
          <c:showVal val="1"/>
          <c:showCatName val="0"/>
          <c:showSerName val="0"/>
          <c:showPercent val="0"/>
          <c:showBubbleSize val="0"/>
        </c:dLbls>
        <c:axId val="1011555392"/>
        <c:axId val="1011555752"/>
      </c:radarChart>
      <c:catAx>
        <c:axId val="101155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1555752"/>
        <c:crosses val="autoZero"/>
        <c:auto val="1"/>
        <c:lblAlgn val="ctr"/>
        <c:lblOffset val="100"/>
        <c:noMultiLvlLbl val="0"/>
      </c:catAx>
      <c:valAx>
        <c:axId val="1011555752"/>
        <c:scaling>
          <c:orientation val="minMax"/>
        </c:scaling>
        <c:delete val="1"/>
        <c:axPos val="l"/>
        <c:majorGridlines>
          <c:spPr>
            <a:ln w="9525" cap="flat" cmpd="sng" algn="ctr">
              <a:solidFill>
                <a:schemeClr val="tx1">
                  <a:lumMod val="15000"/>
                  <a:lumOff val="85000"/>
                </a:schemeClr>
              </a:solidFill>
              <a:round/>
            </a:ln>
            <a:effectLst/>
          </c:spPr>
        </c:majorGridlines>
        <c:numFmt formatCode="General&quot;回&quot;" sourceLinked="1"/>
        <c:majorTickMark val="out"/>
        <c:minorTickMark val="none"/>
        <c:tickLblPos val="nextTo"/>
        <c:crossAx val="10115553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png"/><Relationship Id="rId7" Type="http://schemas.openxmlformats.org/officeDocument/2006/relationships/image" Target="../media/image12.png"/><Relationship Id="rId2" Type="http://schemas.openxmlformats.org/officeDocument/2006/relationships/image" Target="../media/image7.png"/><Relationship Id="rId1" Type="http://schemas.openxmlformats.org/officeDocument/2006/relationships/image" Target="../media/image1.JPG"/><Relationship Id="rId6" Type="http://schemas.openxmlformats.org/officeDocument/2006/relationships/image" Target="../media/image11.png"/><Relationship Id="rId11" Type="http://schemas.openxmlformats.org/officeDocument/2006/relationships/image" Target="../media/image16.jpg"/><Relationship Id="rId5" Type="http://schemas.openxmlformats.org/officeDocument/2006/relationships/image" Target="../media/image10.png"/><Relationship Id="rId10" Type="http://schemas.openxmlformats.org/officeDocument/2006/relationships/image" Target="../media/image15.emf"/><Relationship Id="rId4" Type="http://schemas.openxmlformats.org/officeDocument/2006/relationships/image" Target="../media/image9.png"/><Relationship Id="rId9" Type="http://schemas.openxmlformats.org/officeDocument/2006/relationships/image" Target="../media/image14.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85723</xdr:colOff>
      <xdr:row>97</xdr:row>
      <xdr:rowOff>81109</xdr:rowOff>
    </xdr:from>
    <xdr:to>
      <xdr:col>7</xdr:col>
      <xdr:colOff>386485</xdr:colOff>
      <xdr:row>120</xdr:row>
      <xdr:rowOff>24692</xdr:rowOff>
    </xdr:to>
    <xdr:pic>
      <xdr:nvPicPr>
        <xdr:cNvPr id="15" name="図 14">
          <a:extLst>
            <a:ext uri="{FF2B5EF4-FFF2-40B4-BE49-F238E27FC236}">
              <a16:creationId xmlns:a16="http://schemas.microsoft.com/office/drawing/2014/main" id="{CD4B58C9-B377-CCC0-0742-F236F03B13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7837" y="16039814"/>
          <a:ext cx="4093443" cy="3727605"/>
        </a:xfrm>
        <a:prstGeom prst="rect">
          <a:avLst/>
        </a:prstGeom>
      </xdr:spPr>
    </xdr:pic>
    <xdr:clientData/>
  </xdr:twoCellAnchor>
  <xdr:twoCellAnchor editAs="oneCell">
    <xdr:from>
      <xdr:col>0</xdr:col>
      <xdr:colOff>597478</xdr:colOff>
      <xdr:row>72</xdr:row>
      <xdr:rowOff>107084</xdr:rowOff>
    </xdr:from>
    <xdr:to>
      <xdr:col>10</xdr:col>
      <xdr:colOff>143742</xdr:colOff>
      <xdr:row>80</xdr:row>
      <xdr:rowOff>159327</xdr:rowOff>
    </xdr:to>
    <xdr:pic>
      <xdr:nvPicPr>
        <xdr:cNvPr id="12" name="図 11">
          <a:extLst>
            <a:ext uri="{FF2B5EF4-FFF2-40B4-BE49-F238E27FC236}">
              <a16:creationId xmlns:a16="http://schemas.microsoft.com/office/drawing/2014/main" id="{C15E3392-2F78-C6C6-468D-11229A006E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7478" y="11952720"/>
          <a:ext cx="5867400" cy="1368425"/>
        </a:xfrm>
        <a:prstGeom prst="rect">
          <a:avLst/>
        </a:prstGeom>
      </xdr:spPr>
    </xdr:pic>
    <xdr:clientData/>
  </xdr:twoCellAnchor>
  <xdr:twoCellAnchor>
    <xdr:from>
      <xdr:col>0</xdr:col>
      <xdr:colOff>257175</xdr:colOff>
      <xdr:row>90</xdr:row>
      <xdr:rowOff>123825</xdr:rowOff>
    </xdr:from>
    <xdr:to>
      <xdr:col>10</xdr:col>
      <xdr:colOff>619124</xdr:colOff>
      <xdr:row>97</xdr:row>
      <xdr:rowOff>8659</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57175" y="15710189"/>
          <a:ext cx="7202631" cy="1097106"/>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９　同様に３０回分を入力してください。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全て入力したら、下方の「千葉県・千葉市教員等育成指標　各項目実施計画回数」</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を参照してください。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i="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200" b="0" i="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「千葉県・千葉市教員等育成指標　各項目実施計画回数」は</a:t>
          </a:r>
          <a:r>
            <a:rPr kumimoji="1" lang="ja-JP" altLang="en-US" sz="1200" b="0" i="0">
              <a:solidFill>
                <a:sysClr val="windowText" lastClr="000000"/>
              </a:solidFill>
              <a:latin typeface="HG丸ｺﾞｼｯｸM-PRO" panose="020F0600000000000000" pitchFamily="50" charset="-128"/>
              <a:ea typeface="HG丸ｺﾞｼｯｸM-PRO" panose="020F0600000000000000" pitchFamily="50" charset="-128"/>
            </a:rPr>
            <a:t>提出不要です。</a:t>
          </a:r>
        </a:p>
      </xdr:txBody>
    </xdr:sp>
    <xdr:clientData/>
  </xdr:twoCellAnchor>
  <xdr:twoCellAnchor>
    <xdr:from>
      <xdr:col>0</xdr:col>
      <xdr:colOff>38098</xdr:colOff>
      <xdr:row>0</xdr:row>
      <xdr:rowOff>38100</xdr:rowOff>
    </xdr:from>
    <xdr:to>
      <xdr:col>10</xdr:col>
      <xdr:colOff>666749</xdr:colOff>
      <xdr:row>2</xdr:row>
      <xdr:rowOff>123825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098" y="38100"/>
          <a:ext cx="7486651" cy="42862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lstStyle/>
        <a:p>
          <a:pPr algn="ctr"/>
          <a:r>
            <a:rPr kumimoji="1" lang="ja-JP" altLang="en-US" sz="2000" b="1">
              <a:latin typeface="HG丸ｺﾞｼｯｸM-PRO" panose="020F0600000000000000" pitchFamily="50" charset="-128"/>
              <a:ea typeface="HG丸ｺﾞｼｯｸM-PRO" panose="020F0600000000000000" pitchFamily="50" charset="-128"/>
            </a:rPr>
            <a:t>様式３　年間指導計画書</a:t>
          </a:r>
          <a:r>
            <a:rPr kumimoji="1" lang="en-US" altLang="ja-JP" sz="2000" b="1">
              <a:latin typeface="HG丸ｺﾞｼｯｸM-PRO" panose="020F0600000000000000" pitchFamily="50" charset="-128"/>
              <a:ea typeface="HG丸ｺﾞｼｯｸM-PRO" panose="020F0600000000000000" pitchFamily="50" charset="-128"/>
            </a:rPr>
            <a:t>【</a:t>
          </a:r>
          <a:r>
            <a:rPr kumimoji="1" lang="ja-JP" altLang="en-US" sz="2000" b="1">
              <a:latin typeface="HG丸ｺﾞｼｯｸM-PRO" panose="020F0600000000000000" pitchFamily="50" charset="-128"/>
              <a:ea typeface="HG丸ｺﾞｼｯｸM-PRO" panose="020F0600000000000000" pitchFamily="50" charset="-128"/>
            </a:rPr>
            <a:t>校内研修</a:t>
          </a:r>
          <a:r>
            <a:rPr kumimoji="1" lang="en-US" altLang="ja-JP" sz="2000" b="1">
              <a:latin typeface="HG丸ｺﾞｼｯｸM-PRO" panose="020F0600000000000000" pitchFamily="50" charset="-128"/>
              <a:ea typeface="HG丸ｺﾞｼｯｸM-PRO" panose="020F0600000000000000" pitchFamily="50" charset="-128"/>
            </a:rPr>
            <a:t>】</a:t>
          </a:r>
          <a:r>
            <a:rPr kumimoji="1" lang="ja-JP" altLang="en-US" sz="2000" b="1">
              <a:latin typeface="HG丸ｺﾞｼｯｸM-PRO" panose="020F0600000000000000" pitchFamily="50" charset="-128"/>
              <a:ea typeface="HG丸ｺﾞｼｯｸM-PRO" panose="020F0600000000000000" pitchFamily="50" charset="-128"/>
            </a:rPr>
            <a:t>の入力の仕方</a:t>
          </a:r>
        </a:p>
      </xdr:txBody>
    </xdr:sp>
    <xdr:clientData/>
  </xdr:twoCellAnchor>
  <xdr:twoCellAnchor>
    <xdr:from>
      <xdr:col>0</xdr:col>
      <xdr:colOff>209550</xdr:colOff>
      <xdr:row>12</xdr:row>
      <xdr:rowOff>114300</xdr:rowOff>
    </xdr:from>
    <xdr:to>
      <xdr:col>10</xdr:col>
      <xdr:colOff>554182</xdr:colOff>
      <xdr:row>16</xdr:row>
      <xdr:rowOff>3174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09550" y="2088573"/>
          <a:ext cx="6665768" cy="5469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１　「</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e</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ラーニング研修実施計画」の各回に、視聴予定日を入力します。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研修を確実に実施するために、表を活用してください。</a:t>
          </a:r>
        </a:p>
      </xdr:txBody>
    </xdr:sp>
    <xdr:clientData/>
  </xdr:twoCellAnchor>
  <xdr:twoCellAnchor>
    <xdr:from>
      <xdr:col>0</xdr:col>
      <xdr:colOff>197715</xdr:colOff>
      <xdr:row>23</xdr:row>
      <xdr:rowOff>64356</xdr:rowOff>
    </xdr:from>
    <xdr:to>
      <xdr:col>10</xdr:col>
      <xdr:colOff>534265</xdr:colOff>
      <xdr:row>27</xdr:row>
      <xdr:rowOff>150947</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97715" y="3848379"/>
          <a:ext cx="6657686" cy="74468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２　「学校名」を</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（学校番号○○）千葉県立○○高等学校</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のように入力します。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入力された学校名は「様式４　年間指導報告書</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校内研修</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「学校名」に反映されます。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335107</xdr:colOff>
      <xdr:row>96</xdr:row>
      <xdr:rowOff>7505</xdr:rowOff>
    </xdr:from>
    <xdr:to>
      <xdr:col>8</xdr:col>
      <xdr:colOff>106508</xdr:colOff>
      <xdr:row>97</xdr:row>
      <xdr:rowOff>140278</xdr:rowOff>
    </xdr:to>
    <xdr:sp macro="" textlink="">
      <xdr:nvSpPr>
        <xdr:cNvPr id="38" name="角丸四角形吹き出し 37">
          <a:extLst>
            <a:ext uri="{FF2B5EF4-FFF2-40B4-BE49-F238E27FC236}">
              <a16:creationId xmlns:a16="http://schemas.microsoft.com/office/drawing/2014/main" id="{00000000-0008-0000-0000-000026000000}"/>
            </a:ext>
          </a:extLst>
        </xdr:cNvPr>
        <xdr:cNvSpPr/>
      </xdr:nvSpPr>
      <xdr:spPr>
        <a:xfrm>
          <a:off x="2863562" y="15801687"/>
          <a:ext cx="2299855" cy="297296"/>
        </a:xfrm>
        <a:prstGeom prst="wedgeRoundRectCallout">
          <a:avLst>
            <a:gd name="adj1" fmla="val -60320"/>
            <a:gd name="adj2" fmla="val 139050"/>
            <a:gd name="adj3" fmla="val 16667"/>
          </a:avLst>
        </a:prstGeom>
        <a:solidFill>
          <a:schemeClr val="bg1"/>
        </a:solidFill>
        <a:ln w="6350"/>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latin typeface="HG丸ｺﾞｼｯｸM-PRO" panose="020F0600000000000000" pitchFamily="50" charset="-128"/>
              <a:ea typeface="HG丸ｺﾞｼｯｸM-PRO" panose="020F0600000000000000" pitchFamily="50" charset="-128"/>
            </a:rPr>
            <a:t>各項目ごとの回数が表示されます</a:t>
          </a:r>
        </a:p>
      </xdr:txBody>
    </xdr:sp>
    <xdr:clientData/>
  </xdr:twoCellAnchor>
  <xdr:oneCellAnchor>
    <xdr:from>
      <xdr:col>7</xdr:col>
      <xdr:colOff>63790</xdr:colOff>
      <xdr:row>100</xdr:row>
      <xdr:rowOff>122381</xdr:rowOff>
    </xdr:from>
    <xdr:ext cx="2171700" cy="507940"/>
    <xdr:sp macro="" textlink="">
      <xdr:nvSpPr>
        <xdr:cNvPr id="39" name="角丸四角形吹き出し 38">
          <a:extLst>
            <a:ext uri="{FF2B5EF4-FFF2-40B4-BE49-F238E27FC236}">
              <a16:creationId xmlns:a16="http://schemas.microsoft.com/office/drawing/2014/main" id="{00000000-0008-0000-0000-000027000000}"/>
            </a:ext>
          </a:extLst>
        </xdr:cNvPr>
        <xdr:cNvSpPr/>
      </xdr:nvSpPr>
      <xdr:spPr>
        <a:xfrm>
          <a:off x="4488585" y="16574654"/>
          <a:ext cx="2171700" cy="507940"/>
        </a:xfrm>
        <a:prstGeom prst="wedgeRoundRectCallout">
          <a:avLst>
            <a:gd name="adj1" fmla="val -49280"/>
            <a:gd name="adj2" fmla="val 178581"/>
            <a:gd name="adj3" fmla="val 16667"/>
          </a:avLst>
        </a:prstGeom>
        <a:solidFill>
          <a:schemeClr val="bg1"/>
        </a:solidFill>
        <a:ln w="6350"/>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spAutoFit/>
        </a:bodyPr>
        <a:lstStyle/>
        <a:p>
          <a:pPr algn="l"/>
          <a:r>
            <a:rPr kumimoji="1" lang="ja-JP" altLang="en-US" sz="1100">
              <a:latin typeface="HG丸ｺﾞｼｯｸM-PRO" panose="020F0600000000000000" pitchFamily="50" charset="-128"/>
              <a:ea typeface="HG丸ｺﾞｼｯｸM-PRO" panose="020F0600000000000000" pitchFamily="50" charset="-128"/>
            </a:rPr>
            <a:t>「</a:t>
          </a:r>
          <a:r>
            <a:rPr kumimoji="1" lang="en-US" altLang="ja-JP" sz="1100">
              <a:latin typeface="HG丸ｺﾞｼｯｸM-PRO" panose="020F0600000000000000" pitchFamily="50" charset="-128"/>
              <a:ea typeface="HG丸ｺﾞｼｯｸM-PRO" panose="020F0600000000000000" pitchFamily="50" charset="-128"/>
            </a:rPr>
            <a:t>6</a:t>
          </a:r>
          <a:r>
            <a:rPr kumimoji="1" lang="ja-JP" altLang="en-US" sz="1100">
              <a:latin typeface="HG丸ｺﾞｼｯｸM-PRO" panose="020F0600000000000000" pitchFamily="50" charset="-128"/>
              <a:ea typeface="HG丸ｺﾞｼｯｸM-PRO" panose="020F0600000000000000" pitchFamily="50" charset="-128"/>
            </a:rPr>
            <a:t>つの柱」のバランスが</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表示されます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oneCellAnchor>
  <xdr:twoCellAnchor>
    <xdr:from>
      <xdr:col>6</xdr:col>
      <xdr:colOff>35791</xdr:colOff>
      <xdr:row>74</xdr:row>
      <xdr:rowOff>150668</xdr:rowOff>
    </xdr:from>
    <xdr:to>
      <xdr:col>7</xdr:col>
      <xdr:colOff>255154</xdr:colOff>
      <xdr:row>76</xdr:row>
      <xdr:rowOff>112569</xdr:rowOff>
    </xdr:to>
    <xdr:sp macro="" textlink="">
      <xdr:nvSpPr>
        <xdr:cNvPr id="28" name="楕円 27">
          <a:extLst>
            <a:ext uri="{FF2B5EF4-FFF2-40B4-BE49-F238E27FC236}">
              <a16:creationId xmlns:a16="http://schemas.microsoft.com/office/drawing/2014/main" id="{00000000-0008-0000-0000-00001C000000}"/>
            </a:ext>
          </a:extLst>
        </xdr:cNvPr>
        <xdr:cNvSpPr/>
      </xdr:nvSpPr>
      <xdr:spPr>
        <a:xfrm>
          <a:off x="3828473" y="12325350"/>
          <a:ext cx="851476" cy="290946"/>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0</xdr:col>
      <xdr:colOff>47625</xdr:colOff>
      <xdr:row>3</xdr:row>
      <xdr:rowOff>27711</xdr:rowOff>
    </xdr:from>
    <xdr:to>
      <xdr:col>10</xdr:col>
      <xdr:colOff>628651</xdr:colOff>
      <xdr:row>9</xdr:row>
      <xdr:rowOff>8660</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47625" y="521279"/>
          <a:ext cx="6902162" cy="968086"/>
        </a:xfrm>
        <a:prstGeom prst="rect">
          <a:avLst/>
        </a:prstGeom>
        <a:ln>
          <a:solidFill>
            <a:srgbClr val="00206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a:lnSpc>
              <a:spcPts val="1400"/>
            </a:lnSpc>
          </a:pPr>
          <a:r>
            <a:rPr kumimoji="1" lang="ja-JP" altLang="en-US" sz="1200" b="1">
              <a:solidFill>
                <a:srgbClr val="002060"/>
              </a:solidFill>
              <a:latin typeface="HG丸ｺﾞｼｯｸM-PRO" panose="020F0600000000000000" pitchFamily="50" charset="-128"/>
              <a:ea typeface="HG丸ｺﾞｼｯｸM-PRO" panose="020F0600000000000000" pitchFamily="50" charset="-128"/>
            </a:rPr>
            <a:t>　様式</a:t>
          </a:r>
          <a:r>
            <a:rPr kumimoji="1" lang="en-US" altLang="ja-JP" sz="1200" b="1">
              <a:solidFill>
                <a:srgbClr val="002060"/>
              </a:solidFill>
              <a:latin typeface="HG丸ｺﾞｼｯｸM-PRO" panose="020F0600000000000000" pitchFamily="50" charset="-128"/>
              <a:ea typeface="HG丸ｺﾞｼｯｸM-PRO" panose="020F0600000000000000" pitchFamily="50" charset="-128"/>
            </a:rPr>
            <a:t>3</a:t>
          </a:r>
          <a:r>
            <a:rPr kumimoji="1" lang="ja-JP" altLang="en-US" sz="1200" b="1">
              <a:solidFill>
                <a:srgbClr val="002060"/>
              </a:solidFill>
              <a:latin typeface="HG丸ｺﾞｼｯｸM-PRO" panose="020F0600000000000000" pitchFamily="50" charset="-128"/>
              <a:ea typeface="HG丸ｺﾞｼｯｸM-PRO" panose="020F0600000000000000" pitchFamily="50" charset="-128"/>
            </a:rPr>
            <a:t>は、「Ｂ　年間指導計画に基づく研修」の計画書です。</a:t>
          </a:r>
          <a:endParaRPr kumimoji="1" lang="en-US" altLang="ja-JP" sz="1200" b="1">
            <a:solidFill>
              <a:srgbClr val="002060"/>
            </a:solidFill>
            <a:latin typeface="HG丸ｺﾞｼｯｸM-PRO" panose="020F0600000000000000" pitchFamily="50" charset="-128"/>
            <a:ea typeface="HG丸ｺﾞｼｯｸM-PRO" panose="020F0600000000000000" pitchFamily="50" charset="-128"/>
          </a:endParaRPr>
        </a:p>
        <a:p>
          <a:pPr>
            <a:lnSpc>
              <a:spcPts val="1400"/>
            </a:lnSpc>
          </a:pPr>
          <a:r>
            <a:rPr kumimoji="1" lang="ja-JP" altLang="en-US" sz="1200" b="1">
              <a:solidFill>
                <a:srgbClr val="002060"/>
              </a:solidFill>
              <a:latin typeface="HG丸ｺﾞｼｯｸM-PRO" panose="020F0600000000000000" pitchFamily="50" charset="-128"/>
              <a:ea typeface="HG丸ｺﾞｼｯｸM-PRO" panose="020F0600000000000000" pitchFamily="50" charset="-128"/>
            </a:rPr>
            <a:t>　県立高等学校においては県教育委員会が、市立高等学校においては当該市教育委員会が作成した年間研修計画書に基づき、教職員組織や地域の状況等、学校の実情に配慮し、指導教員等の参画を得て、校長が作成します。</a:t>
          </a:r>
        </a:p>
      </xdr:txBody>
    </xdr:sp>
    <xdr:clientData/>
  </xdr:twoCellAnchor>
  <xdr:twoCellAnchor>
    <xdr:from>
      <xdr:col>0</xdr:col>
      <xdr:colOff>173182</xdr:colOff>
      <xdr:row>35</xdr:row>
      <xdr:rowOff>154125</xdr:rowOff>
    </xdr:from>
    <xdr:to>
      <xdr:col>10</xdr:col>
      <xdr:colOff>620857</xdr:colOff>
      <xdr:row>40</xdr:row>
      <xdr:rowOff>67823</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73182" y="5912420"/>
          <a:ext cx="6768811" cy="7363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lnSpc>
              <a:spcPts val="15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３　「校長名」を</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のように入力します。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入力された校長名は「様式４　年間指導報告書</a:t>
          </a:r>
          <a:r>
            <a:rPr kumimoji="1"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校内研修</a:t>
          </a:r>
          <a:r>
            <a:rPr kumimoji="1"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」の</a:t>
          </a:r>
          <a:endParaRPr kumimoji="1"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「校長名」に反映されます。</a:t>
          </a:r>
          <a:r>
            <a:rPr kumimoji="1" lang="ja-JP" altLang="ja-JP" sz="1100" b="1">
              <a:solidFill>
                <a:schemeClr val="lt1"/>
              </a:solidFill>
              <a:effectLst/>
              <a:latin typeface="+mn-lt"/>
              <a:ea typeface="+mn-ea"/>
              <a:cs typeface="+mn-cs"/>
            </a:rPr>
            <a:t>反映されます。</a:t>
          </a:r>
          <a:endParaRPr lang="ja-JP" altLang="ja-JP" sz="1200">
            <a:effectLst/>
          </a:endParaRPr>
        </a:p>
        <a:p>
          <a:pPr algn="l">
            <a:lnSpc>
              <a:spcPts val="15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163656</xdr:colOff>
      <xdr:row>40</xdr:row>
      <xdr:rowOff>91203</xdr:rowOff>
    </xdr:from>
    <xdr:to>
      <xdr:col>10</xdr:col>
      <xdr:colOff>497031</xdr:colOff>
      <xdr:row>42</xdr:row>
      <xdr:rowOff>14136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63656" y="6672112"/>
          <a:ext cx="6654511" cy="2519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４　「研修者名」を入力します。</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初任者が複数配置の場合、連名でもかまいません</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171451</xdr:colOff>
      <xdr:row>42</xdr:row>
      <xdr:rowOff>153261</xdr:rowOff>
    </xdr:from>
    <xdr:to>
      <xdr:col>10</xdr:col>
      <xdr:colOff>600075</xdr:colOff>
      <xdr:row>45</xdr:row>
      <xdr:rowOff>163075</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71451" y="7063216"/>
          <a:ext cx="6749760" cy="50338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５　「月」「日」を入力します。▼から選択してください。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入力すると「曜」が自動表示されます。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209551</xdr:colOff>
      <xdr:row>67</xdr:row>
      <xdr:rowOff>85725</xdr:rowOff>
    </xdr:from>
    <xdr:to>
      <xdr:col>10</xdr:col>
      <xdr:colOff>409575</xdr:colOff>
      <xdr:row>72</xdr:row>
      <xdr:rowOff>129886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09551" y="11688907"/>
          <a:ext cx="7040706" cy="9100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７　「指標の主たる位置付け」を入力します。</a:t>
          </a: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「千葉県・千葉市教員等育成指標」を参照し、各校が意図する研修のねらいに則して、</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適当な項目を▼から選択してください。</a:t>
          </a:r>
        </a:p>
      </xdr:txBody>
    </xdr:sp>
    <xdr:clientData/>
  </xdr:twoCellAnchor>
  <xdr:twoCellAnchor>
    <xdr:from>
      <xdr:col>0</xdr:col>
      <xdr:colOff>266700</xdr:colOff>
      <xdr:row>86</xdr:row>
      <xdr:rowOff>104775</xdr:rowOff>
    </xdr:from>
    <xdr:to>
      <xdr:col>10</xdr:col>
      <xdr:colOff>657225</xdr:colOff>
      <xdr:row>89</xdr:row>
      <xdr:rowOff>152400</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66700" y="14849475"/>
          <a:ext cx="7248525" cy="561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８　「主たる指導担当者」を入力します。▼から選択してください。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複数で担当する場合も主たる指導担当者１名を選択してください。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219075</xdr:colOff>
      <xdr:row>120</xdr:row>
      <xdr:rowOff>19050</xdr:rowOff>
    </xdr:from>
    <xdr:to>
      <xdr:col>10</xdr:col>
      <xdr:colOff>600074</xdr:colOff>
      <xdr:row>121</xdr:row>
      <xdr:rowOff>95250</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219075" y="20593050"/>
          <a:ext cx="7238999"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10</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入力に間違いがないか、再度確認してください。</a:t>
          </a:r>
        </a:p>
      </xdr:txBody>
    </xdr:sp>
    <xdr:clientData/>
  </xdr:twoCellAnchor>
  <xdr:twoCellAnchor>
    <xdr:from>
      <xdr:col>0</xdr:col>
      <xdr:colOff>171450</xdr:colOff>
      <xdr:row>52</xdr:row>
      <xdr:rowOff>38096</xdr:rowOff>
    </xdr:from>
    <xdr:to>
      <xdr:col>10</xdr:col>
      <xdr:colOff>615950</xdr:colOff>
      <xdr:row>56</xdr:row>
      <xdr:rowOff>57145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71450" y="8593278"/>
          <a:ext cx="6765636" cy="677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６　「研修項目」を入力します。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県教育委員会（市立の場合は市教育委員会）作成の年間研修計画書に基づき、</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学校の実情に配慮するとともに、指導教員の参画を得て記載してください。</a:t>
          </a:r>
        </a:p>
      </xdr:txBody>
    </xdr:sp>
    <xdr:clientData/>
  </xdr:twoCellAnchor>
  <xdr:twoCellAnchor>
    <xdr:from>
      <xdr:col>0</xdr:col>
      <xdr:colOff>238125</xdr:colOff>
      <xdr:row>82</xdr:row>
      <xdr:rowOff>76200</xdr:rowOff>
    </xdr:from>
    <xdr:to>
      <xdr:col>10</xdr:col>
      <xdr:colOff>438149</xdr:colOff>
      <xdr:row>85</xdr:row>
      <xdr:rowOff>152400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238125" y="14135100"/>
          <a:ext cx="7058024" cy="590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lnSpc>
              <a:spcPts val="15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各項目の内容については、表外右上の一覧・別シートの一覧・研修の手引を参照</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してください。</a:t>
          </a:r>
        </a:p>
      </xdr:txBody>
    </xdr:sp>
    <xdr:clientData/>
  </xdr:twoCellAnchor>
  <xdr:twoCellAnchor>
    <xdr:from>
      <xdr:col>0</xdr:col>
      <xdr:colOff>150091</xdr:colOff>
      <xdr:row>62</xdr:row>
      <xdr:rowOff>54258</xdr:rowOff>
    </xdr:from>
    <xdr:to>
      <xdr:col>10</xdr:col>
      <xdr:colOff>486641</xdr:colOff>
      <xdr:row>65</xdr:row>
      <xdr:rowOff>95249</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50091" y="10254667"/>
          <a:ext cx="6657686" cy="53455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入力された項目は「様式４　年間指導報告書</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校内研修</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」の「主な内容等」に</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反映され、▼で選択できるようになります。報告書作成の際に御活用ください。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oneCellAnchor>
    <xdr:from>
      <xdr:col>8</xdr:col>
      <xdr:colOff>104775</xdr:colOff>
      <xdr:row>119</xdr:row>
      <xdr:rowOff>85725</xdr:rowOff>
    </xdr:from>
    <xdr:ext cx="1571625" cy="414298"/>
    <xdr:sp macro="" textlink="">
      <xdr:nvSpPr>
        <xdr:cNvPr id="49" name="角丸四角形吹き出し 48">
          <a:extLst>
            <a:ext uri="{FF2B5EF4-FFF2-40B4-BE49-F238E27FC236}">
              <a16:creationId xmlns:a16="http://schemas.microsoft.com/office/drawing/2014/main" id="{00000000-0008-0000-0000-000031000000}"/>
            </a:ext>
          </a:extLst>
        </xdr:cNvPr>
        <xdr:cNvSpPr/>
      </xdr:nvSpPr>
      <xdr:spPr>
        <a:xfrm>
          <a:off x="5591175" y="20488275"/>
          <a:ext cx="1571625" cy="414298"/>
        </a:xfrm>
        <a:prstGeom prst="wedgeRoundRectCallout">
          <a:avLst>
            <a:gd name="adj1" fmla="val -49703"/>
            <a:gd name="adj2" fmla="val 119534"/>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spAutoFit/>
        </a:bodyPr>
        <a:lstStyle/>
        <a:p>
          <a:pPr algn="l">
            <a:lnSpc>
              <a:spcPts val="1100"/>
            </a:lnSpc>
          </a:pPr>
          <a:r>
            <a:rPr kumimoji="1" lang="ja-JP" altLang="en-US" sz="900" b="1">
              <a:latin typeface="ＭＳ ゴシック" panose="020B0609070205080204" pitchFamily="49" charset="-128"/>
              <a:ea typeface="ＭＳ ゴシック" panose="020B0609070205080204" pitchFamily="49" charset="-128"/>
            </a:rPr>
            <a:t>全てのシートに印刷範囲が設定されています。</a:t>
          </a:r>
          <a:endParaRPr kumimoji="1" lang="en-US" altLang="ja-JP" sz="900" b="1">
            <a:latin typeface="ＭＳ ゴシック" panose="020B0609070205080204" pitchFamily="49" charset="-128"/>
            <a:ea typeface="ＭＳ ゴシック" panose="020B0609070205080204" pitchFamily="49" charset="-128"/>
          </a:endParaRPr>
        </a:p>
      </xdr:txBody>
    </xdr:sp>
    <xdr:clientData/>
  </xdr:oneCellAnchor>
  <xdr:twoCellAnchor>
    <xdr:from>
      <xdr:col>0</xdr:col>
      <xdr:colOff>209550</xdr:colOff>
      <xdr:row>123</xdr:row>
      <xdr:rowOff>95250</xdr:rowOff>
    </xdr:from>
    <xdr:to>
      <xdr:col>10</xdr:col>
      <xdr:colOff>590549</xdr:colOff>
      <xdr:row>125</xdr:row>
      <xdr:rowOff>123825</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209550" y="21183600"/>
          <a:ext cx="7238999"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nSpc>
              <a:spcPts val="13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１　所定の提出先に提出してください。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必要に応じて印刷して保管してください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xdr:col>
      <xdr:colOff>38965</xdr:colOff>
      <xdr:row>27</xdr:row>
      <xdr:rowOff>120639</xdr:rowOff>
    </xdr:from>
    <xdr:to>
      <xdr:col>8</xdr:col>
      <xdr:colOff>77065</xdr:colOff>
      <xdr:row>35</xdr:row>
      <xdr:rowOff>29142</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671079" y="4565928"/>
          <a:ext cx="4462895" cy="1218334"/>
          <a:chOff x="731693" y="3501735"/>
          <a:chExt cx="4826577" cy="1221798"/>
        </a:xfrm>
      </xdr:grpSpPr>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731693" y="3501735"/>
            <a:ext cx="4826577" cy="1221798"/>
          </a:xfrm>
          <a:prstGeom prst="rect">
            <a:avLst/>
          </a:prstGeom>
        </xdr:spPr>
      </xdr:pic>
      <xdr:sp macro="" textlink="">
        <xdr:nvSpPr>
          <xdr:cNvPr id="9" name="楕円 8">
            <a:extLst>
              <a:ext uri="{FF2B5EF4-FFF2-40B4-BE49-F238E27FC236}">
                <a16:creationId xmlns:a16="http://schemas.microsoft.com/office/drawing/2014/main" id="{00000000-0008-0000-0000-000009000000}"/>
              </a:ext>
            </a:extLst>
          </xdr:cNvPr>
          <xdr:cNvSpPr/>
        </xdr:nvSpPr>
        <xdr:spPr>
          <a:xfrm>
            <a:off x="1284143" y="4030807"/>
            <a:ext cx="2174298" cy="633844"/>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grpSp>
    <xdr:clientData/>
  </xdr:twoCellAnchor>
  <xdr:twoCellAnchor>
    <xdr:from>
      <xdr:col>0</xdr:col>
      <xdr:colOff>612487</xdr:colOff>
      <xdr:row>45</xdr:row>
      <xdr:rowOff>132187</xdr:rowOff>
    </xdr:from>
    <xdr:to>
      <xdr:col>9</xdr:col>
      <xdr:colOff>388717</xdr:colOff>
      <xdr:row>51</xdr:row>
      <xdr:rowOff>111694</xdr:rowOff>
    </xdr:to>
    <xdr:grpSp>
      <xdr:nvGrpSpPr>
        <xdr:cNvPr id="13" name="グループ化 12">
          <a:extLst>
            <a:ext uri="{FF2B5EF4-FFF2-40B4-BE49-F238E27FC236}">
              <a16:creationId xmlns:a16="http://schemas.microsoft.com/office/drawing/2014/main" id="{42CD912F-1EF3-70BF-598F-DC895F56C0E5}"/>
            </a:ext>
          </a:extLst>
        </xdr:cNvPr>
        <xdr:cNvGrpSpPr/>
      </xdr:nvGrpSpPr>
      <xdr:grpSpPr>
        <a:xfrm>
          <a:off x="612487" y="7535710"/>
          <a:ext cx="5468428" cy="966643"/>
          <a:chOff x="612487" y="6647006"/>
          <a:chExt cx="5468428" cy="969818"/>
        </a:xfrm>
      </xdr:grpSpPr>
      <xdr:pic>
        <xdr:nvPicPr>
          <xdr:cNvPr id="17" name="図 16">
            <a:extLst>
              <a:ext uri="{FF2B5EF4-FFF2-40B4-BE49-F238E27FC236}">
                <a16:creationId xmlns:a16="http://schemas.microsoft.com/office/drawing/2014/main" id="{C2D14ACE-5015-191C-D084-DCE971A81E9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2487" y="6647006"/>
            <a:ext cx="5468428" cy="969818"/>
          </a:xfrm>
          <a:prstGeom prst="rect">
            <a:avLst/>
          </a:prstGeom>
        </xdr:spPr>
      </xdr:pic>
      <xdr:sp macro="" textlink="">
        <xdr:nvSpPr>
          <xdr:cNvPr id="18" name="楕円 17">
            <a:extLst>
              <a:ext uri="{FF2B5EF4-FFF2-40B4-BE49-F238E27FC236}">
                <a16:creationId xmlns:a16="http://schemas.microsoft.com/office/drawing/2014/main" id="{02C30ACD-363C-4446-B313-01FD2F73CC9C}"/>
              </a:ext>
            </a:extLst>
          </xdr:cNvPr>
          <xdr:cNvSpPr/>
        </xdr:nvSpPr>
        <xdr:spPr>
          <a:xfrm>
            <a:off x="715529" y="7103629"/>
            <a:ext cx="603827" cy="241589"/>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grpSp>
    <xdr:clientData/>
  </xdr:twoCellAnchor>
  <xdr:twoCellAnchor>
    <xdr:from>
      <xdr:col>0</xdr:col>
      <xdr:colOff>475384</xdr:colOff>
      <xdr:row>56</xdr:row>
      <xdr:rowOff>29146</xdr:rowOff>
    </xdr:from>
    <xdr:to>
      <xdr:col>10</xdr:col>
      <xdr:colOff>540630</xdr:colOff>
      <xdr:row>61</xdr:row>
      <xdr:rowOff>135365</xdr:rowOff>
    </xdr:to>
    <xdr:grpSp>
      <xdr:nvGrpSpPr>
        <xdr:cNvPr id="7" name="グループ化 6">
          <a:extLst>
            <a:ext uri="{FF2B5EF4-FFF2-40B4-BE49-F238E27FC236}">
              <a16:creationId xmlns:a16="http://schemas.microsoft.com/office/drawing/2014/main" id="{7D65A360-4C44-1309-48DF-3FBDD0AF79CC}"/>
            </a:ext>
          </a:extLst>
        </xdr:cNvPr>
        <xdr:cNvGrpSpPr/>
      </xdr:nvGrpSpPr>
      <xdr:grpSpPr>
        <a:xfrm>
          <a:off x="475384" y="9239244"/>
          <a:ext cx="6389557" cy="932007"/>
          <a:chOff x="475384" y="9126677"/>
          <a:chExt cx="6389557" cy="938357"/>
        </a:xfrm>
      </xdr:grpSpPr>
      <xdr:pic>
        <xdr:nvPicPr>
          <xdr:cNvPr id="21" name="図 20">
            <a:extLst>
              <a:ext uri="{FF2B5EF4-FFF2-40B4-BE49-F238E27FC236}">
                <a16:creationId xmlns:a16="http://schemas.microsoft.com/office/drawing/2014/main" id="{602688BA-8B5C-E6AF-3B7C-C0C77FFFCBD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75384" y="9126677"/>
            <a:ext cx="6389557" cy="938357"/>
          </a:xfrm>
          <a:prstGeom prst="rect">
            <a:avLst/>
          </a:prstGeom>
        </xdr:spPr>
      </xdr:pic>
      <xdr:sp macro="" textlink="">
        <xdr:nvSpPr>
          <xdr:cNvPr id="23" name="楕円 22">
            <a:extLst>
              <a:ext uri="{FF2B5EF4-FFF2-40B4-BE49-F238E27FC236}">
                <a16:creationId xmlns:a16="http://schemas.microsoft.com/office/drawing/2014/main" id="{4FA0B597-5902-4CCF-8AA2-9A2D72A3B18F}"/>
              </a:ext>
            </a:extLst>
          </xdr:cNvPr>
          <xdr:cNvSpPr/>
        </xdr:nvSpPr>
        <xdr:spPr>
          <a:xfrm>
            <a:off x="1328017" y="9513165"/>
            <a:ext cx="2591376" cy="32038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grpSp>
    <xdr:clientData/>
  </xdr:twoCellAnchor>
  <xdr:twoCellAnchor>
    <xdr:from>
      <xdr:col>1</xdr:col>
      <xdr:colOff>63788</xdr:colOff>
      <xdr:row>16</xdr:row>
      <xdr:rowOff>7211</xdr:rowOff>
    </xdr:from>
    <xdr:to>
      <xdr:col>9</xdr:col>
      <xdr:colOff>352714</xdr:colOff>
      <xdr:row>22</xdr:row>
      <xdr:rowOff>72441</xdr:rowOff>
    </xdr:to>
    <xdr:grpSp>
      <xdr:nvGrpSpPr>
        <xdr:cNvPr id="22" name="グループ化 21">
          <a:extLst>
            <a:ext uri="{FF2B5EF4-FFF2-40B4-BE49-F238E27FC236}">
              <a16:creationId xmlns:a16="http://schemas.microsoft.com/office/drawing/2014/main" id="{7086A3F2-FE12-17EF-2EF7-76ED5C7F0943}"/>
            </a:ext>
          </a:extLst>
        </xdr:cNvPr>
        <xdr:cNvGrpSpPr/>
      </xdr:nvGrpSpPr>
      <xdr:grpSpPr>
        <a:xfrm>
          <a:off x="699077" y="2642750"/>
          <a:ext cx="5339485" cy="1046016"/>
          <a:chOff x="699077" y="2150630"/>
          <a:chExt cx="5339485" cy="1058716"/>
        </a:xfrm>
      </xdr:grpSpPr>
      <xdr:pic>
        <xdr:nvPicPr>
          <xdr:cNvPr id="6" name="図 5">
            <a:extLst>
              <a:ext uri="{FF2B5EF4-FFF2-40B4-BE49-F238E27FC236}">
                <a16:creationId xmlns:a16="http://schemas.microsoft.com/office/drawing/2014/main" id="{1C19D180-2BF4-A669-1639-BE1DBF85B343}"/>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99077" y="2156112"/>
            <a:ext cx="5183458" cy="1053234"/>
          </a:xfrm>
          <a:prstGeom prst="rect">
            <a:avLst/>
          </a:prstGeom>
        </xdr:spPr>
      </xdr:pic>
      <xdr:sp macro="" textlink="">
        <xdr:nvSpPr>
          <xdr:cNvPr id="16" name="楕円 15">
            <a:extLst>
              <a:ext uri="{FF2B5EF4-FFF2-40B4-BE49-F238E27FC236}">
                <a16:creationId xmlns:a16="http://schemas.microsoft.com/office/drawing/2014/main" id="{BD9909B0-F057-4DC8-997E-02054CB13779}"/>
              </a:ext>
            </a:extLst>
          </xdr:cNvPr>
          <xdr:cNvSpPr/>
        </xdr:nvSpPr>
        <xdr:spPr>
          <a:xfrm>
            <a:off x="1503506" y="2485159"/>
            <a:ext cx="1733550" cy="601512"/>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sp macro="" textlink="">
        <xdr:nvSpPr>
          <xdr:cNvPr id="20" name="角丸四角形吹き出し 76">
            <a:extLst>
              <a:ext uri="{FF2B5EF4-FFF2-40B4-BE49-F238E27FC236}">
                <a16:creationId xmlns:a16="http://schemas.microsoft.com/office/drawing/2014/main" id="{1F917573-EB18-40B2-8864-99D59FA648D7}"/>
              </a:ext>
            </a:extLst>
          </xdr:cNvPr>
          <xdr:cNvSpPr/>
        </xdr:nvSpPr>
        <xdr:spPr>
          <a:xfrm>
            <a:off x="3610840" y="2150630"/>
            <a:ext cx="2427722" cy="584309"/>
          </a:xfrm>
          <a:prstGeom prst="wedgeRoundRectCallout">
            <a:avLst>
              <a:gd name="adj1" fmla="val -68586"/>
              <a:gd name="adj2" fmla="val 52106"/>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noAutofit/>
          </a:bodyPr>
          <a:lstStyle/>
          <a:p>
            <a:pPr algn="l">
              <a:lnSpc>
                <a:spcPts val="1100"/>
              </a:lnSpc>
            </a:pPr>
            <a:r>
              <a:rPr kumimoji="1" lang="ja-JP" altLang="en-US" sz="900" b="1">
                <a:latin typeface="ＭＳ ゴシック" panose="020B0609070205080204" pitchFamily="49" charset="-128"/>
                <a:ea typeface="ＭＳ ゴシック" panose="020B0609070205080204" pitchFamily="49" charset="-128"/>
              </a:rPr>
              <a:t>各回に入力された日付は、</a:t>
            </a:r>
            <a:endParaRPr kumimoji="1" lang="en-US" altLang="ja-JP" sz="900" b="1">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b="1">
                <a:latin typeface="ＭＳ ゴシック" panose="020B0609070205080204" pitchFamily="49" charset="-128"/>
                <a:ea typeface="ＭＳ ゴシック" panose="020B0609070205080204" pitchFamily="49" charset="-128"/>
              </a:rPr>
              <a:t>様式４の「</a:t>
            </a:r>
            <a:r>
              <a:rPr kumimoji="1" lang="en-US" altLang="ja-JP" sz="900" b="1">
                <a:latin typeface="ＭＳ ゴシック" panose="020B0609070205080204" pitchFamily="49" charset="-128"/>
                <a:ea typeface="ＭＳ ゴシック" panose="020B0609070205080204" pitchFamily="49" charset="-128"/>
              </a:rPr>
              <a:t>e</a:t>
            </a:r>
            <a:r>
              <a:rPr kumimoji="1" lang="ja-JP" altLang="en-US" sz="900" b="1">
                <a:latin typeface="ＭＳ ゴシック" panose="020B0609070205080204" pitchFamily="49" charset="-128"/>
                <a:ea typeface="ＭＳ ゴシック" panose="020B0609070205080204" pitchFamily="49" charset="-128"/>
              </a:rPr>
              <a:t>ラーニング研修実日」にも</a:t>
            </a:r>
            <a:endParaRPr kumimoji="1" lang="en-US" altLang="ja-JP" sz="900" b="1">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b="1">
                <a:latin typeface="ＭＳ ゴシック" panose="020B0609070205080204" pitchFamily="49" charset="-128"/>
                <a:ea typeface="ＭＳ ゴシック" panose="020B0609070205080204" pitchFamily="49" charset="-128"/>
              </a:rPr>
              <a:t>表示されます。</a:t>
            </a:r>
          </a:p>
        </xdr:txBody>
      </xdr:sp>
    </xdr:grpSp>
    <xdr:clientData/>
  </xdr:twoCellAnchor>
  <xdr:twoCellAnchor>
    <xdr:from>
      <xdr:col>1</xdr:col>
      <xdr:colOff>190500</xdr:colOff>
      <xdr:row>10</xdr:row>
      <xdr:rowOff>25978</xdr:rowOff>
    </xdr:from>
    <xdr:to>
      <xdr:col>10</xdr:col>
      <xdr:colOff>16453</xdr:colOff>
      <xdr:row>11</xdr:row>
      <xdr:rowOff>140854</xdr:rowOff>
    </xdr:to>
    <xdr:sp macro="" textlink="">
      <xdr:nvSpPr>
        <xdr:cNvPr id="2" name="テキスト ボックス 1">
          <a:extLst>
            <a:ext uri="{FF2B5EF4-FFF2-40B4-BE49-F238E27FC236}">
              <a16:creationId xmlns:a16="http://schemas.microsoft.com/office/drawing/2014/main" id="{0AE799D4-9BCD-455D-A371-4790EE9D0323}"/>
            </a:ext>
          </a:extLst>
        </xdr:cNvPr>
        <xdr:cNvSpPr txBox="1"/>
      </xdr:nvSpPr>
      <xdr:spPr>
        <a:xfrm>
          <a:off x="822614" y="1671205"/>
          <a:ext cx="5514975" cy="279399"/>
        </a:xfrm>
        <a:prstGeom prst="rect">
          <a:avLst/>
        </a:prstGeom>
        <a:solidFill>
          <a:srgbClr val="FF0000"/>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chorCtr="0"/>
        <a:lstStyle/>
        <a:p>
          <a:pPr algn="ctr">
            <a:lnSpc>
              <a:spcPts val="1500"/>
            </a:lnSpc>
          </a:pPr>
          <a:r>
            <a:rPr kumimoji="1" lang="ja-JP" altLang="en-US" sz="1400" b="1">
              <a:solidFill>
                <a:schemeClr val="bg1"/>
              </a:solidFill>
              <a:latin typeface="HG丸ｺﾞｼｯｸM-PRO" panose="020F0600000000000000" pitchFamily="50" charset="-128"/>
              <a:ea typeface="HG丸ｺﾞｼｯｸM-PRO" panose="020F0600000000000000" pitchFamily="50" charset="-128"/>
            </a:rPr>
            <a:t>研修が修了したら、速やかに入力してください。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8</xdr:row>
      <xdr:rowOff>0</xdr:rowOff>
    </xdr:from>
    <xdr:to>
      <xdr:col>68</xdr:col>
      <xdr:colOff>321779</xdr:colOff>
      <xdr:row>20</xdr:row>
      <xdr:rowOff>88527</xdr:rowOff>
    </xdr:to>
    <xdr:sp macro="" textlink="">
      <xdr:nvSpPr>
        <xdr:cNvPr id="3" name="テキスト ボックス 2">
          <a:extLst>
            <a:ext uri="{FF2B5EF4-FFF2-40B4-BE49-F238E27FC236}">
              <a16:creationId xmlns:a16="http://schemas.microsoft.com/office/drawing/2014/main" id="{5835A018-9772-4A47-BD5D-6B3D502A464D}"/>
            </a:ext>
          </a:extLst>
        </xdr:cNvPr>
        <xdr:cNvSpPr txBox="1"/>
      </xdr:nvSpPr>
      <xdr:spPr>
        <a:xfrm>
          <a:off x="7458075" y="0"/>
          <a:ext cx="5293829" cy="3488952"/>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tIns="0" bIns="0" rtlCol="0" anchor="t"/>
        <a:lstStyle/>
        <a:p>
          <a:r>
            <a:rPr kumimoji="1" lang="ja-JP" altLang="en-US" sz="1000">
              <a:latin typeface="AR P丸ゴシック体E" panose="020F0900000000000000" pitchFamily="50" charset="-128"/>
              <a:ea typeface="AR P丸ゴシック体E" panose="020F0900000000000000" pitchFamily="50" charset="-128"/>
            </a:rPr>
            <a:t>千葉県・千葉市教員等育成指標</a:t>
          </a:r>
          <a:endParaRPr kumimoji="1" lang="en-US" altLang="ja-JP" sz="1000">
            <a:latin typeface="AR P丸ゴシック体E" panose="020F0900000000000000" pitchFamily="50" charset="-128"/>
            <a:ea typeface="AR P丸ゴシック体E" panose="020F0900000000000000" pitchFamily="50" charset="-128"/>
          </a:endParaRPr>
        </a:p>
        <a:p>
          <a:r>
            <a:rPr kumimoji="1" lang="ja-JP" altLang="en-US" sz="1000">
              <a:latin typeface="ＭＳ ゴシック" panose="020B0609070205080204" pitchFamily="49" charset="-128"/>
              <a:ea typeface="ＭＳ ゴシック" panose="020B0609070205080204" pitchFamily="49" charset="-128"/>
            </a:rPr>
            <a:t>Ａ１　使命感、責任感、教育的愛情、高い倫理観、コンプライアンス、服務規律の遵守</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Ａ２　社会性、コミュニケーション能力</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Ａ３　社会の変化への対応、広い視野、学び続ける意欲</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Ａ４　教職に関する教養</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Ｂ５　教科等についての専門性</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Ｂ６　授業実践、指導技術</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Ｃ７　子供の発達過程や特徴の理解と信頼関係の構築</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Ｃ８　教育相談、個別指導</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Ｃ９　人権教育の推進、生徒指導上の課題への対応</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Ｃ</a:t>
          </a:r>
          <a:r>
            <a:rPr kumimoji="1" lang="en-US" altLang="ja-JP" sz="1000">
              <a:latin typeface="ＭＳ ゴシック" panose="020B0609070205080204" pitchFamily="49" charset="-128"/>
              <a:ea typeface="ＭＳ ゴシック" panose="020B0609070205080204" pitchFamily="49" charset="-128"/>
            </a:rPr>
            <a:t>10</a:t>
          </a:r>
          <a:r>
            <a:rPr kumimoji="1" lang="ja-JP" altLang="en-US" sz="1000">
              <a:latin typeface="ＭＳ ゴシック" panose="020B0609070205080204" pitchFamily="49" charset="-128"/>
              <a:ea typeface="ＭＳ ゴシック" panose="020B0609070205080204" pitchFamily="49" charset="-128"/>
            </a:rPr>
            <a:t>　キャリア教育、進路指導</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Ｄ</a:t>
          </a:r>
          <a:r>
            <a:rPr kumimoji="1" lang="en-US" altLang="ja-JP" sz="1000">
              <a:latin typeface="ＭＳ ゴシック" panose="020B0609070205080204" pitchFamily="49" charset="-128"/>
              <a:ea typeface="ＭＳ ゴシック" panose="020B0609070205080204" pitchFamily="49" charset="-128"/>
            </a:rPr>
            <a:t>11</a:t>
          </a:r>
          <a:r>
            <a:rPr kumimoji="1" lang="ja-JP" altLang="en-US" sz="1000">
              <a:latin typeface="ＭＳ ゴシック" panose="020B0609070205080204" pitchFamily="49" charset="-128"/>
              <a:ea typeface="ＭＳ ゴシック" panose="020B0609070205080204" pitchFamily="49" charset="-128"/>
            </a:rPr>
            <a:t>　教育課程の管理・運用</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Ｄ</a:t>
          </a:r>
          <a:r>
            <a:rPr kumimoji="1" lang="en-US" altLang="ja-JP" sz="1000">
              <a:latin typeface="ＭＳ ゴシック" panose="020B0609070205080204" pitchFamily="49" charset="-128"/>
              <a:ea typeface="ＭＳ ゴシック" panose="020B0609070205080204" pitchFamily="49" charset="-128"/>
            </a:rPr>
            <a:t>12</a:t>
          </a:r>
          <a:r>
            <a:rPr kumimoji="1" lang="ja-JP" altLang="en-US" sz="1000">
              <a:latin typeface="ＭＳ ゴシック" panose="020B0609070205080204" pitchFamily="49" charset="-128"/>
              <a:ea typeface="ＭＳ ゴシック" panose="020B0609070205080204" pitchFamily="49" charset="-128"/>
            </a:rPr>
            <a:t>　校務分掌と連携・調整</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Ｄ</a:t>
          </a:r>
          <a:r>
            <a:rPr kumimoji="1" lang="en-US" altLang="ja-JP" sz="1000">
              <a:latin typeface="ＭＳ ゴシック" panose="020B0609070205080204" pitchFamily="49" charset="-128"/>
              <a:ea typeface="ＭＳ ゴシック" panose="020B0609070205080204" pitchFamily="49" charset="-128"/>
            </a:rPr>
            <a:t>13</a:t>
          </a:r>
          <a:r>
            <a:rPr kumimoji="1" lang="ja-JP" altLang="en-US" sz="1000">
              <a:latin typeface="ＭＳ ゴシック" panose="020B0609070205080204" pitchFamily="49" charset="-128"/>
              <a:ea typeface="ＭＳ ゴシック" panose="020B0609070205080204" pitchFamily="49" charset="-128"/>
            </a:rPr>
            <a:t>　家庭や地域、関係機関等との連携と協働</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Ｄ</a:t>
          </a:r>
          <a:r>
            <a:rPr kumimoji="1" lang="en-US" altLang="ja-JP" sz="1000">
              <a:latin typeface="ＭＳ ゴシック" panose="020B0609070205080204" pitchFamily="49" charset="-128"/>
              <a:ea typeface="ＭＳ ゴシック" panose="020B0609070205080204" pitchFamily="49" charset="-128"/>
            </a:rPr>
            <a:t>14</a:t>
          </a:r>
          <a:r>
            <a:rPr kumimoji="1" lang="ja-JP" altLang="en-US" sz="1000">
              <a:latin typeface="ＭＳ ゴシック" panose="020B0609070205080204" pitchFamily="49" charset="-128"/>
              <a:ea typeface="ＭＳ ゴシック" panose="020B0609070205080204" pitchFamily="49" charset="-128"/>
            </a:rPr>
            <a:t>　研修（研究）体制</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Ｅ</a:t>
          </a:r>
          <a:r>
            <a:rPr kumimoji="1" lang="en-US" altLang="ja-JP" sz="1000">
              <a:latin typeface="ＭＳ ゴシック" panose="020B0609070205080204" pitchFamily="49" charset="-128"/>
              <a:ea typeface="ＭＳ ゴシック" panose="020B0609070205080204" pitchFamily="49" charset="-128"/>
            </a:rPr>
            <a:t>15</a:t>
          </a:r>
          <a:r>
            <a:rPr kumimoji="1" lang="ja-JP" altLang="en-US" sz="1000">
              <a:latin typeface="ＭＳ ゴシック" panose="020B0609070205080204" pitchFamily="49" charset="-128"/>
              <a:ea typeface="ＭＳ ゴシック" panose="020B0609070205080204" pitchFamily="49" charset="-128"/>
            </a:rPr>
            <a:t>　特別な配慮や支援を必要とする子供の理解</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Ｅ</a:t>
          </a:r>
          <a:r>
            <a:rPr kumimoji="1" lang="en-US" altLang="ja-JP" sz="1000">
              <a:solidFill>
                <a:schemeClr val="dk1"/>
              </a:solidFill>
              <a:latin typeface="ＭＳ ゴシック" panose="020B0609070205080204" pitchFamily="49" charset="-128"/>
              <a:ea typeface="ＭＳ ゴシック" panose="020B0609070205080204" pitchFamily="49" charset="-128"/>
              <a:cs typeface="+mn-cs"/>
            </a:rPr>
            <a:t>16</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学習上・生活上の支援</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latin typeface="ＭＳ ゴシック" panose="020B0609070205080204" pitchFamily="49" charset="-128"/>
              <a:ea typeface="ＭＳ ゴシック" panose="020B0609070205080204" pitchFamily="49" charset="-128"/>
            </a:rPr>
            <a:t>Ｆ</a:t>
          </a:r>
          <a:r>
            <a:rPr kumimoji="1" lang="en-US" altLang="ja-JP" sz="1000">
              <a:latin typeface="ＭＳ ゴシック" panose="020B0609070205080204" pitchFamily="49" charset="-128"/>
              <a:ea typeface="ＭＳ ゴシック" panose="020B0609070205080204" pitchFamily="49" charset="-128"/>
            </a:rPr>
            <a:t>17</a:t>
          </a:r>
          <a:r>
            <a:rPr kumimoji="1" lang="ja-JP" altLang="en-US" sz="1000">
              <a:latin typeface="ＭＳ ゴシック" panose="020B0609070205080204" pitchFamily="49" charset="-128"/>
              <a:ea typeface="ＭＳ ゴシック" panose="020B0609070205080204" pitchFamily="49" charset="-128"/>
            </a:rPr>
            <a:t>　学習指導に関するＩＣＴ利活用</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Ｆ</a:t>
          </a:r>
          <a:r>
            <a:rPr kumimoji="1" lang="en-US" altLang="ja-JP" sz="1000">
              <a:latin typeface="ＭＳ ゴシック" panose="020B0609070205080204" pitchFamily="49" charset="-128"/>
              <a:ea typeface="ＭＳ ゴシック" panose="020B0609070205080204" pitchFamily="49" charset="-128"/>
            </a:rPr>
            <a:t>18</a:t>
          </a:r>
          <a:r>
            <a:rPr kumimoji="1" lang="ja-JP" altLang="en-US" sz="1000">
              <a:latin typeface="ＭＳ ゴシック" panose="020B0609070205080204" pitchFamily="49" charset="-128"/>
              <a:ea typeface="ＭＳ ゴシック" panose="020B0609070205080204" pitchFamily="49" charset="-128"/>
            </a:rPr>
            <a:t>　生徒指導に関するＩＣＴ利活用</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Ｆ</a:t>
          </a:r>
          <a:r>
            <a:rPr kumimoji="1" lang="en-US" altLang="ja-JP" sz="1000">
              <a:latin typeface="ＭＳ ゴシック" panose="020B0609070205080204" pitchFamily="49" charset="-128"/>
              <a:ea typeface="ＭＳ ゴシック" panose="020B0609070205080204" pitchFamily="49" charset="-128"/>
            </a:rPr>
            <a:t>19</a:t>
          </a:r>
          <a:r>
            <a:rPr kumimoji="1" lang="ja-JP" altLang="en-US" sz="1000">
              <a:latin typeface="ＭＳ ゴシック" panose="020B0609070205080204" pitchFamily="49" charset="-128"/>
              <a:ea typeface="ＭＳ ゴシック" panose="020B0609070205080204" pitchFamily="49" charset="-128"/>
            </a:rPr>
            <a:t>　ＩＣＴによる校務効率化</a:t>
          </a:r>
        </a:p>
      </xdr:txBody>
    </xdr:sp>
    <xdr:clientData/>
  </xdr:twoCellAnchor>
  <xdr:twoCellAnchor>
    <xdr:from>
      <xdr:col>14</xdr:col>
      <xdr:colOff>263525</xdr:colOff>
      <xdr:row>49</xdr:row>
      <xdr:rowOff>187325</xdr:rowOff>
    </xdr:from>
    <xdr:to>
      <xdr:col>27</xdr:col>
      <xdr:colOff>2053</xdr:colOff>
      <xdr:row>61</xdr:row>
      <xdr:rowOff>28161</xdr:rowOff>
    </xdr:to>
    <xdr:graphicFrame macro="">
      <xdr:nvGraphicFramePr>
        <xdr:cNvPr id="4" name="グラフ 3">
          <a:extLst>
            <a:ext uri="{FF2B5EF4-FFF2-40B4-BE49-F238E27FC236}">
              <a16:creationId xmlns:a16="http://schemas.microsoft.com/office/drawing/2014/main" id="{3D4DCAFD-F4BA-4B5A-90A6-CAE2362ED1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475329</xdr:colOff>
      <xdr:row>196</xdr:row>
      <xdr:rowOff>53976</xdr:rowOff>
    </xdr:from>
    <xdr:to>
      <xdr:col>7</xdr:col>
      <xdr:colOff>85725</xdr:colOff>
      <xdr:row>218</xdr:row>
      <xdr:rowOff>158750</xdr:rowOff>
    </xdr:to>
    <xdr:pic>
      <xdr:nvPicPr>
        <xdr:cNvPr id="14" name="図 13">
          <a:extLst>
            <a:ext uri="{FF2B5EF4-FFF2-40B4-BE49-F238E27FC236}">
              <a16:creationId xmlns:a16="http://schemas.microsoft.com/office/drawing/2014/main" id="{E6150780-F4FC-AC15-B479-A6524053D0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5329" y="31791276"/>
          <a:ext cx="4010946" cy="3667124"/>
        </a:xfrm>
        <a:prstGeom prst="rect">
          <a:avLst/>
        </a:prstGeom>
      </xdr:spPr>
    </xdr:pic>
    <xdr:clientData/>
  </xdr:twoCellAnchor>
  <xdr:twoCellAnchor editAs="oneCell">
    <xdr:from>
      <xdr:col>0</xdr:col>
      <xdr:colOff>666750</xdr:colOff>
      <xdr:row>98</xdr:row>
      <xdr:rowOff>135083</xdr:rowOff>
    </xdr:from>
    <xdr:to>
      <xdr:col>8</xdr:col>
      <xdr:colOff>649432</xdr:colOff>
      <xdr:row>104</xdr:row>
      <xdr:rowOff>155865</xdr:rowOff>
    </xdr:to>
    <xdr:pic>
      <xdr:nvPicPr>
        <xdr:cNvPr id="1213211" name="図 41">
          <a:extLst>
            <a:ext uri="{FF2B5EF4-FFF2-40B4-BE49-F238E27FC236}">
              <a16:creationId xmlns:a16="http://schemas.microsoft.com/office/drawing/2014/main" id="{00000000-0008-0000-0200-00001B8312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66750" y="17106901"/>
          <a:ext cx="5455227" cy="10598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66674</xdr:colOff>
      <xdr:row>0</xdr:row>
      <xdr:rowOff>76200</xdr:rowOff>
    </xdr:from>
    <xdr:to>
      <xdr:col>10</xdr:col>
      <xdr:colOff>628650</xdr:colOff>
      <xdr:row>2</xdr:row>
      <xdr:rowOff>161925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6674" y="76200"/>
          <a:ext cx="7419976" cy="42862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nchorCtr="0"/>
        <a:lstStyle/>
        <a:p>
          <a:pPr algn="ctr"/>
          <a:r>
            <a:rPr kumimoji="1" lang="ja-JP" altLang="en-US" sz="2000" b="1">
              <a:latin typeface="HG丸ｺﾞｼｯｸM-PRO" panose="020F0600000000000000" pitchFamily="50" charset="-128"/>
              <a:ea typeface="HG丸ｺﾞｼｯｸM-PRO" panose="020F0600000000000000" pitchFamily="50" charset="-128"/>
            </a:rPr>
            <a:t>様式４　年間指導報告書</a:t>
          </a:r>
          <a:r>
            <a:rPr kumimoji="1" lang="en-US" altLang="ja-JP" sz="2000" b="1">
              <a:latin typeface="HG丸ｺﾞｼｯｸM-PRO" panose="020F0600000000000000" pitchFamily="50" charset="-128"/>
              <a:ea typeface="HG丸ｺﾞｼｯｸM-PRO" panose="020F0600000000000000" pitchFamily="50" charset="-128"/>
            </a:rPr>
            <a:t>【</a:t>
          </a:r>
          <a:r>
            <a:rPr kumimoji="1" lang="ja-JP" altLang="en-US" sz="2000" b="1">
              <a:latin typeface="HG丸ｺﾞｼｯｸM-PRO" panose="020F0600000000000000" pitchFamily="50" charset="-128"/>
              <a:ea typeface="HG丸ｺﾞｼｯｸM-PRO" panose="020F0600000000000000" pitchFamily="50" charset="-128"/>
            </a:rPr>
            <a:t>校内研修</a:t>
          </a:r>
          <a:r>
            <a:rPr kumimoji="1" lang="en-US" altLang="ja-JP" sz="2000" b="1">
              <a:latin typeface="HG丸ｺﾞｼｯｸM-PRO" panose="020F0600000000000000" pitchFamily="50" charset="-128"/>
              <a:ea typeface="HG丸ｺﾞｼｯｸM-PRO" panose="020F0600000000000000" pitchFamily="50" charset="-128"/>
            </a:rPr>
            <a:t>】</a:t>
          </a:r>
          <a:r>
            <a:rPr kumimoji="1" lang="ja-JP" altLang="en-US" sz="2000" b="1">
              <a:latin typeface="HG丸ｺﾞｼｯｸM-PRO" panose="020F0600000000000000" pitchFamily="50" charset="-128"/>
              <a:ea typeface="HG丸ｺﾞｼｯｸM-PRO" panose="020F0600000000000000" pitchFamily="50" charset="-128"/>
            </a:rPr>
            <a:t>の入力の仕方</a:t>
          </a:r>
        </a:p>
      </xdr:txBody>
    </xdr:sp>
    <xdr:clientData/>
  </xdr:twoCellAnchor>
  <xdr:twoCellAnchor>
    <xdr:from>
      <xdr:col>0</xdr:col>
      <xdr:colOff>191366</xdr:colOff>
      <xdr:row>82</xdr:row>
      <xdr:rowOff>161059</xdr:rowOff>
    </xdr:from>
    <xdr:to>
      <xdr:col>10</xdr:col>
      <xdr:colOff>205124</xdr:colOff>
      <xdr:row>89</xdr:row>
      <xdr:rowOff>112568</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91366" y="14361968"/>
          <a:ext cx="6854440" cy="116378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９　「主な内容等」を入力します。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単元・教材等と内容を簡潔に記入してください。</a:t>
          </a: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&lt;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例</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&gt;</a:t>
          </a: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１研修</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「整式の加法と減法」「因数分解（電子黒板）」等</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A2</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研修</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「羅生門②　発問と板書計画について」等</a:t>
          </a: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研修　</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▼から選択（計画書の研修内容が反映されています）または手入力</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191943</xdr:colOff>
      <xdr:row>194</xdr:row>
      <xdr:rowOff>115166</xdr:rowOff>
    </xdr:from>
    <xdr:to>
      <xdr:col>8</xdr:col>
      <xdr:colOff>530225</xdr:colOff>
      <xdr:row>198</xdr:row>
      <xdr:rowOff>54840</xdr:rowOff>
    </xdr:to>
    <xdr:sp macro="" textlink="">
      <xdr:nvSpPr>
        <xdr:cNvPr id="48" name="角丸四角形吹き出し 47">
          <a:extLst>
            <a:ext uri="{FF2B5EF4-FFF2-40B4-BE49-F238E27FC236}">
              <a16:creationId xmlns:a16="http://schemas.microsoft.com/office/drawing/2014/main" id="{00000000-0008-0000-0200-000030000000}"/>
            </a:ext>
          </a:extLst>
        </xdr:cNvPr>
        <xdr:cNvSpPr/>
      </xdr:nvSpPr>
      <xdr:spPr>
        <a:xfrm>
          <a:off x="2706543" y="31528616"/>
          <a:ext cx="2852882" cy="587374"/>
        </a:xfrm>
        <a:prstGeom prst="wedgeRoundRectCallout">
          <a:avLst>
            <a:gd name="adj1" fmla="val -59340"/>
            <a:gd name="adj2" fmla="val 73865"/>
            <a:gd name="adj3" fmla="val 16667"/>
          </a:avLst>
        </a:prstGeom>
        <a:solidFill>
          <a:schemeClr val="bg1"/>
        </a:solidFill>
        <a:ln w="6350"/>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lnSpc>
              <a:spcPts val="1000"/>
            </a:lnSpc>
          </a:pPr>
          <a:r>
            <a:rPr kumimoji="1" lang="ja-JP" altLang="en-US" sz="900"/>
            <a:t>Ｂ研の「教員等育成指標」の実施回数が表示されます（Ａ研の回数はカウントされません）。</a:t>
          </a:r>
          <a:endParaRPr kumimoji="1" lang="en-US" altLang="ja-JP" sz="900"/>
        </a:p>
        <a:p>
          <a:pPr algn="l">
            <a:lnSpc>
              <a:spcPts val="1000"/>
            </a:lnSpc>
          </a:pPr>
          <a:r>
            <a:rPr kumimoji="1" lang="ja-JP" altLang="en-US" sz="900"/>
            <a:t>「計画書」と同じ回数になっているか確認してください。</a:t>
          </a:r>
          <a:endParaRPr kumimoji="1" lang="en-US" altLang="ja-JP" sz="900"/>
        </a:p>
        <a:p>
          <a:pPr algn="l">
            <a:lnSpc>
              <a:spcPts val="900"/>
            </a:lnSpc>
          </a:pPr>
          <a:endParaRPr kumimoji="1" lang="en-US" altLang="ja-JP" sz="900"/>
        </a:p>
      </xdr:txBody>
    </xdr:sp>
    <xdr:clientData/>
  </xdr:twoCellAnchor>
  <xdr:twoCellAnchor>
    <xdr:from>
      <xdr:col>0</xdr:col>
      <xdr:colOff>130754</xdr:colOff>
      <xdr:row>223</xdr:row>
      <xdr:rowOff>90055</xdr:rowOff>
    </xdr:from>
    <xdr:to>
      <xdr:col>11</xdr:col>
      <xdr:colOff>-1</xdr:colOff>
      <xdr:row>227</xdr:row>
      <xdr:rowOff>69273</xdr:rowOff>
    </xdr:to>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130754" y="37261368"/>
          <a:ext cx="7465433" cy="6459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15</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入力に間違いや誤字脱字がないか、また、出勤簿との整合性について確認してください。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（初任者と指導担当者が出勤している等）</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月ごと、学期ごと、年度末等、必要に応じて確認してください。</a:t>
          </a:r>
        </a:p>
      </xdr:txBody>
    </xdr:sp>
    <xdr:clientData/>
  </xdr:twoCellAnchor>
  <xdr:twoCellAnchor>
    <xdr:from>
      <xdr:col>7</xdr:col>
      <xdr:colOff>207818</xdr:colOff>
      <xdr:row>202</xdr:row>
      <xdr:rowOff>143740</xdr:rowOff>
    </xdr:from>
    <xdr:to>
      <xdr:col>9</xdr:col>
      <xdr:colOff>542925</xdr:colOff>
      <xdr:row>206</xdr:row>
      <xdr:rowOff>48490</xdr:rowOff>
    </xdr:to>
    <xdr:sp macro="" textlink="">
      <xdr:nvSpPr>
        <xdr:cNvPr id="56" name="角丸四角形吹き出し 55">
          <a:extLst>
            <a:ext uri="{FF2B5EF4-FFF2-40B4-BE49-F238E27FC236}">
              <a16:creationId xmlns:a16="http://schemas.microsoft.com/office/drawing/2014/main" id="{00000000-0008-0000-0200-000038000000}"/>
            </a:ext>
          </a:extLst>
        </xdr:cNvPr>
        <xdr:cNvSpPr/>
      </xdr:nvSpPr>
      <xdr:spPr>
        <a:xfrm>
          <a:off x="4608368" y="32852590"/>
          <a:ext cx="1592407" cy="552450"/>
        </a:xfrm>
        <a:prstGeom prst="wedgeRoundRectCallout">
          <a:avLst>
            <a:gd name="adj1" fmla="val -68437"/>
            <a:gd name="adj2" fmla="val 80915"/>
            <a:gd name="adj3" fmla="val 16667"/>
          </a:avLst>
        </a:prstGeom>
        <a:solidFill>
          <a:schemeClr val="bg1"/>
        </a:solidFill>
        <a:ln w="6350"/>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「６つの柱」のバランスが表示されます。</a:t>
          </a:r>
        </a:p>
      </xdr:txBody>
    </xdr:sp>
    <xdr:clientData/>
  </xdr:twoCellAnchor>
  <xdr:twoCellAnchor>
    <xdr:from>
      <xdr:col>5</xdr:col>
      <xdr:colOff>335106</xdr:colOff>
      <xdr:row>102</xdr:row>
      <xdr:rowOff>106507</xdr:rowOff>
    </xdr:from>
    <xdr:to>
      <xdr:col>7</xdr:col>
      <xdr:colOff>58881</xdr:colOff>
      <xdr:row>105</xdr:row>
      <xdr:rowOff>1732</xdr:rowOff>
    </xdr:to>
    <xdr:sp macro="" textlink="">
      <xdr:nvSpPr>
        <xdr:cNvPr id="30" name="楕円 29">
          <a:extLst>
            <a:ext uri="{FF2B5EF4-FFF2-40B4-BE49-F238E27FC236}">
              <a16:creationId xmlns:a16="http://schemas.microsoft.com/office/drawing/2014/main" id="{00000000-0008-0000-0200-00001E000000}"/>
            </a:ext>
          </a:extLst>
        </xdr:cNvPr>
        <xdr:cNvSpPr/>
      </xdr:nvSpPr>
      <xdr:spPr>
        <a:xfrm>
          <a:off x="3755447" y="17771052"/>
          <a:ext cx="1091911" cy="414771"/>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0</xdr:col>
      <xdr:colOff>476252</xdr:colOff>
      <xdr:row>39</xdr:row>
      <xdr:rowOff>116609</xdr:rowOff>
    </xdr:from>
    <xdr:to>
      <xdr:col>10</xdr:col>
      <xdr:colOff>369167</xdr:colOff>
      <xdr:row>53</xdr:row>
      <xdr:rowOff>65520</xdr:rowOff>
    </xdr:to>
    <xdr:grpSp>
      <xdr:nvGrpSpPr>
        <xdr:cNvPr id="15" name="グループ化 14">
          <a:extLst>
            <a:ext uri="{FF2B5EF4-FFF2-40B4-BE49-F238E27FC236}">
              <a16:creationId xmlns:a16="http://schemas.microsoft.com/office/drawing/2014/main" id="{ECCE68B8-7FAA-023F-9306-652FE5B37326}"/>
            </a:ext>
          </a:extLst>
        </xdr:cNvPr>
        <xdr:cNvGrpSpPr/>
      </xdr:nvGrpSpPr>
      <xdr:grpSpPr>
        <a:xfrm>
          <a:off x="476252" y="6431684"/>
          <a:ext cx="6182590" cy="2219036"/>
          <a:chOff x="476252" y="5599834"/>
          <a:chExt cx="6182590" cy="2219036"/>
        </a:xfrm>
      </xdr:grpSpPr>
      <xdr:pic>
        <xdr:nvPicPr>
          <xdr:cNvPr id="1213184" name="図 1213183">
            <a:extLst>
              <a:ext uri="{FF2B5EF4-FFF2-40B4-BE49-F238E27FC236}">
                <a16:creationId xmlns:a16="http://schemas.microsoft.com/office/drawing/2014/main" id="{00000000-0008-0000-0200-000000831200}"/>
              </a:ext>
            </a:extLst>
          </xdr:cNvPr>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476252" y="5599834"/>
            <a:ext cx="6182590" cy="2087707"/>
          </a:xfrm>
          <a:prstGeom prst="rect">
            <a:avLst/>
          </a:prstGeom>
        </xdr:spPr>
      </xdr:pic>
      <xdr:sp macro="" textlink="">
        <xdr:nvSpPr>
          <xdr:cNvPr id="18" name="楕円 17">
            <a:extLst>
              <a:ext uri="{FF2B5EF4-FFF2-40B4-BE49-F238E27FC236}">
                <a16:creationId xmlns:a16="http://schemas.microsoft.com/office/drawing/2014/main" id="{00000000-0008-0000-0200-000012000000}"/>
              </a:ext>
            </a:extLst>
          </xdr:cNvPr>
          <xdr:cNvSpPr/>
        </xdr:nvSpPr>
        <xdr:spPr>
          <a:xfrm>
            <a:off x="4665522" y="6049240"/>
            <a:ext cx="649430" cy="176963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flipH="1" flipV="1">
            <a:off x="2029981" y="6589568"/>
            <a:ext cx="2639002" cy="211283"/>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grpSp>
    <xdr:clientData/>
  </xdr:twoCellAnchor>
  <xdr:twoCellAnchor>
    <xdr:from>
      <xdr:col>1</xdr:col>
      <xdr:colOff>19049</xdr:colOff>
      <xdr:row>60</xdr:row>
      <xdr:rowOff>94672</xdr:rowOff>
    </xdr:from>
    <xdr:to>
      <xdr:col>9</xdr:col>
      <xdr:colOff>102980</xdr:colOff>
      <xdr:row>68</xdr:row>
      <xdr:rowOff>10967</xdr:rowOff>
    </xdr:to>
    <xdr:grpSp>
      <xdr:nvGrpSpPr>
        <xdr:cNvPr id="11" name="グループ化 10">
          <a:extLst>
            <a:ext uri="{FF2B5EF4-FFF2-40B4-BE49-F238E27FC236}">
              <a16:creationId xmlns:a16="http://schemas.microsoft.com/office/drawing/2014/main" id="{42ECEFFC-BA13-66ED-57CB-A7F783775DAC}"/>
            </a:ext>
          </a:extLst>
        </xdr:cNvPr>
        <xdr:cNvGrpSpPr/>
      </xdr:nvGrpSpPr>
      <xdr:grpSpPr>
        <a:xfrm>
          <a:off x="647699" y="9810172"/>
          <a:ext cx="5116306" cy="1208520"/>
          <a:chOff x="647699" y="9594272"/>
          <a:chExt cx="5116306" cy="1205345"/>
        </a:xfrm>
      </xdr:grpSpPr>
      <xdr:pic>
        <xdr:nvPicPr>
          <xdr:cNvPr id="1213215" name="図 19">
            <a:extLst>
              <a:ext uri="{FF2B5EF4-FFF2-40B4-BE49-F238E27FC236}">
                <a16:creationId xmlns:a16="http://schemas.microsoft.com/office/drawing/2014/main" id="{00000000-0008-0000-0200-00001F8312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rcRect/>
          <a:stretch>
            <a:fillRect/>
          </a:stretch>
        </xdr:blipFill>
        <xdr:spPr bwMode="auto">
          <a:xfrm>
            <a:off x="647699" y="9594272"/>
            <a:ext cx="5116306" cy="1205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4" name="楕円 23">
            <a:extLst>
              <a:ext uri="{FF2B5EF4-FFF2-40B4-BE49-F238E27FC236}">
                <a16:creationId xmlns:a16="http://schemas.microsoft.com/office/drawing/2014/main" id="{00000000-0008-0000-0200-000018000000}"/>
              </a:ext>
            </a:extLst>
          </xdr:cNvPr>
          <xdr:cNvSpPr/>
        </xdr:nvSpPr>
        <xdr:spPr>
          <a:xfrm>
            <a:off x="789420" y="10461049"/>
            <a:ext cx="1113848" cy="3048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grpSp>
    <xdr:clientData/>
  </xdr:twoCellAnchor>
  <xdr:twoCellAnchor>
    <xdr:from>
      <xdr:col>0</xdr:col>
      <xdr:colOff>57151</xdr:colOff>
      <xdr:row>3</xdr:row>
      <xdr:rowOff>53975</xdr:rowOff>
    </xdr:from>
    <xdr:to>
      <xdr:col>10</xdr:col>
      <xdr:colOff>615950</xdr:colOff>
      <xdr:row>8</xdr:row>
      <xdr:rowOff>66675</xdr:rowOff>
    </xdr:to>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57151" y="539750"/>
          <a:ext cx="6845299" cy="822325"/>
        </a:xfrm>
        <a:prstGeom prst="rect">
          <a:avLst/>
        </a:prstGeom>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chorCtr="0"/>
        <a:lstStyle/>
        <a:p>
          <a:pPr algn="l">
            <a:lnSpc>
              <a:spcPts val="1500"/>
            </a:lnSpc>
          </a:pPr>
          <a:r>
            <a:rPr kumimoji="1" lang="ja-JP" altLang="en-US" sz="1200" b="1">
              <a:solidFill>
                <a:schemeClr val="accent6">
                  <a:lumMod val="75000"/>
                </a:schemeClr>
              </a:solidFill>
              <a:latin typeface="HG丸ｺﾞｼｯｸM-PRO" panose="020F0600000000000000" pitchFamily="50" charset="-128"/>
              <a:ea typeface="HG丸ｺﾞｼｯｸM-PRO" panose="020F0600000000000000" pitchFamily="50" charset="-128"/>
            </a:rPr>
            <a:t>　</a:t>
          </a:r>
          <a:r>
            <a:rPr kumimoji="1" lang="ja-JP" altLang="en-US" sz="1200" b="1">
              <a:solidFill>
                <a:schemeClr val="accent6">
                  <a:lumMod val="50000"/>
                </a:schemeClr>
              </a:solidFill>
              <a:latin typeface="HG丸ｺﾞｼｯｸM-PRO" panose="020F0600000000000000" pitchFamily="50" charset="-128"/>
              <a:ea typeface="HG丸ｺﾞｼｯｸM-PRO" panose="020F0600000000000000" pitchFamily="50" charset="-128"/>
            </a:rPr>
            <a:t>様式４は、「Ａ　授業研修」及び「Ｂ　年間指導計画に基づく研修」の報告書です。</a:t>
          </a:r>
          <a:endParaRPr kumimoji="1" lang="en-US" altLang="ja-JP" sz="1200" b="1">
            <a:solidFill>
              <a:schemeClr val="accent6">
                <a:lumMod val="50000"/>
              </a:schemeClr>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chemeClr val="accent6">
                  <a:lumMod val="50000"/>
                </a:schemeClr>
              </a:solidFill>
              <a:latin typeface="HG丸ｺﾞｼｯｸM-PRO" panose="020F0600000000000000" pitchFamily="50" charset="-128"/>
              <a:ea typeface="HG丸ｺﾞｼｯｸM-PRO" panose="020F0600000000000000" pitchFamily="50" charset="-128"/>
            </a:rPr>
            <a:t>　指導の記録を基に、授業研修及び年間指導計画に基づく研修の実施日時や指導教員、主な内容等を簡潔に記入し、２１０時間分（Ａ研１８０時間、Ｂ研３０時間）の報告書を作成します。</a:t>
          </a:r>
        </a:p>
      </xdr:txBody>
    </xdr:sp>
    <xdr:clientData/>
  </xdr:twoCellAnchor>
  <xdr:twoCellAnchor>
    <xdr:from>
      <xdr:col>0</xdr:col>
      <xdr:colOff>174914</xdr:colOff>
      <xdr:row>106</xdr:row>
      <xdr:rowOff>99579</xdr:rowOff>
    </xdr:from>
    <xdr:to>
      <xdr:col>10</xdr:col>
      <xdr:colOff>622588</xdr:colOff>
      <xdr:row>113</xdr:row>
      <xdr:rowOff>31173</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74914" y="18456852"/>
          <a:ext cx="7288356" cy="11438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11</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「指標の主たる位置付け」を入力します。</a:t>
          </a: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「千葉県・千葉市教員等育成指標」を参照し、各校が意図する研修のねらいに即して、</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適当な項目を▼から選択してください。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5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各項目の内容については、表外右上の一覧・別シートの一覧・研修の手引を参照して</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ください。</a:t>
          </a:r>
        </a:p>
      </xdr:txBody>
    </xdr:sp>
    <xdr:clientData/>
  </xdr:twoCellAnchor>
  <xdr:twoCellAnchor>
    <xdr:from>
      <xdr:col>0</xdr:col>
      <xdr:colOff>626918</xdr:colOff>
      <xdr:row>89</xdr:row>
      <xdr:rowOff>123826</xdr:rowOff>
    </xdr:from>
    <xdr:to>
      <xdr:col>10</xdr:col>
      <xdr:colOff>138545</xdr:colOff>
      <xdr:row>95</xdr:row>
      <xdr:rowOff>95249</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626918" y="14959014"/>
          <a:ext cx="6417252" cy="971548"/>
        </a:xfrm>
        <a:prstGeom prst="rect">
          <a:avLst/>
        </a:prstGeom>
        <a:ln>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chorCtr="0"/>
        <a:lstStyle/>
        <a:p>
          <a:pPr algn="l">
            <a:lnSpc>
              <a:spcPts val="1400"/>
            </a:lnSpc>
          </a:pPr>
          <a:r>
            <a:rPr kumimoji="1" lang="ja-JP" altLang="en-US" sz="1200" b="0">
              <a:solidFill>
                <a:srgbClr val="FF0000"/>
              </a:solidFill>
              <a:latin typeface="HGｺﾞｼｯｸM" panose="020B0609000000000000" pitchFamily="49" charset="-128"/>
              <a:ea typeface="HGｺﾞｼｯｸM" panose="020B0609000000000000" pitchFamily="49" charset="-128"/>
            </a:rPr>
            <a:t>注</a:t>
          </a:r>
          <a:r>
            <a:rPr kumimoji="1" lang="ja-JP" altLang="en-US" sz="1200" b="0">
              <a:solidFill>
                <a:sysClr val="windowText" lastClr="000000"/>
              </a:solidFill>
              <a:latin typeface="HGｺﾞｼｯｸM" panose="020B0609000000000000" pitchFamily="49" charset="-128"/>
              <a:ea typeface="HGｺﾞｼｯｸM" panose="020B0609000000000000" pitchFamily="49" charset="-128"/>
            </a:rPr>
            <a:t>：「Ａ　授業研修」は、</a:t>
          </a:r>
          <a:r>
            <a:rPr kumimoji="1" lang="ja-JP" altLang="en-US" sz="1200" b="1" u="sng">
              <a:solidFill>
                <a:sysClr val="windowText" lastClr="000000"/>
              </a:solidFill>
              <a:latin typeface="HGｺﾞｼｯｸM" panose="020B0609000000000000" pitchFamily="49" charset="-128"/>
              <a:ea typeface="HGｺﾞｼｯｸM" panose="020B0609000000000000" pitchFamily="49" charset="-128"/>
            </a:rPr>
            <a:t>教科指導を中心とした実践的指導力の向上</a:t>
          </a:r>
          <a:r>
            <a:rPr kumimoji="1" lang="ja-JP" altLang="en-US" sz="1200" b="0">
              <a:solidFill>
                <a:sysClr val="windowText" lastClr="000000"/>
              </a:solidFill>
              <a:latin typeface="HGｺﾞｼｯｸM" panose="020B0609000000000000" pitchFamily="49" charset="-128"/>
              <a:ea typeface="HGｺﾞｼｯｸM" panose="020B0609000000000000" pitchFamily="49" charset="-128"/>
            </a:rPr>
            <a:t>を目的に</a:t>
          </a:r>
          <a:endParaRPr kumimoji="1" lang="en-US" altLang="ja-JP" sz="1200" b="0">
            <a:solidFill>
              <a:sysClr val="windowText" lastClr="000000"/>
            </a:solidFill>
            <a:latin typeface="HGｺﾞｼｯｸM" panose="020B0609000000000000" pitchFamily="49" charset="-128"/>
            <a:ea typeface="HGｺﾞｼｯｸM" panose="020B0609000000000000" pitchFamily="49" charset="-128"/>
          </a:endParaRPr>
        </a:p>
        <a:p>
          <a:pPr algn="l">
            <a:lnSpc>
              <a:spcPts val="1400"/>
            </a:lnSpc>
          </a:pPr>
          <a:r>
            <a:rPr kumimoji="1" lang="en-US" altLang="ja-JP" sz="1200" b="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1200" b="0">
              <a:solidFill>
                <a:sysClr val="windowText" lastClr="000000"/>
              </a:solidFill>
              <a:latin typeface="HGｺﾞｼｯｸM" panose="020B0609000000000000" pitchFamily="49" charset="-128"/>
              <a:ea typeface="HGｺﾞｼｯｸM" panose="020B0609000000000000" pitchFamily="49" charset="-128"/>
            </a:rPr>
            <a:t>しています。実際の授業に即した内容（学習指導要領に基づく指導内容）</a:t>
          </a:r>
          <a:endParaRPr kumimoji="1" lang="en-US" altLang="ja-JP" sz="1200" b="0">
            <a:solidFill>
              <a:sysClr val="windowText" lastClr="000000"/>
            </a:solidFill>
            <a:latin typeface="HGｺﾞｼｯｸM" panose="020B0609000000000000" pitchFamily="49" charset="-128"/>
            <a:ea typeface="HGｺﾞｼｯｸM" panose="020B0609000000000000" pitchFamily="49" charset="-128"/>
          </a:endParaRPr>
        </a:p>
        <a:p>
          <a:pPr algn="l">
            <a:lnSpc>
              <a:spcPts val="1400"/>
            </a:lnSpc>
          </a:pPr>
          <a:r>
            <a:rPr kumimoji="1" lang="en-US" altLang="ja-JP" sz="1200" b="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1200" b="0">
              <a:solidFill>
                <a:sysClr val="windowText" lastClr="000000"/>
              </a:solidFill>
              <a:latin typeface="HGｺﾞｼｯｸM" panose="020B0609000000000000" pitchFamily="49" charset="-128"/>
              <a:ea typeface="HGｺﾞｼｯｸM" panose="020B0609000000000000" pitchFamily="49" charset="-128"/>
            </a:rPr>
            <a:t>で実施してください。</a:t>
          </a:r>
          <a:endParaRPr kumimoji="1" lang="en-US" altLang="ja-JP" sz="1200" b="0">
            <a:solidFill>
              <a:sysClr val="windowText" lastClr="000000"/>
            </a:solidFill>
            <a:latin typeface="HGｺﾞｼｯｸM" panose="020B0609000000000000" pitchFamily="49" charset="-128"/>
            <a:ea typeface="HGｺﾞｼｯｸM" panose="020B0609000000000000" pitchFamily="49" charset="-128"/>
          </a:endParaRPr>
        </a:p>
        <a:p>
          <a:pPr algn="l">
            <a:lnSpc>
              <a:spcPts val="1400"/>
            </a:lnSpc>
          </a:pPr>
          <a:r>
            <a:rPr kumimoji="1" lang="ja-JP" altLang="en-US" sz="1200" b="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1200" b="0" i="1">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200" b="0" i="1">
              <a:solidFill>
                <a:sysClr val="windowText" lastClr="000000"/>
              </a:solidFill>
              <a:latin typeface="HGｺﾞｼｯｸM" panose="020B0609000000000000" pitchFamily="49" charset="-128"/>
              <a:ea typeface="HGｺﾞｼｯｸM" panose="020B0609000000000000" pitchFamily="49" charset="-128"/>
            </a:rPr>
            <a:t>適していない内容：学校行事、生徒会活動、体育祭練習等</a:t>
          </a:r>
          <a:endParaRPr kumimoji="1" lang="en-US" altLang="ja-JP" sz="1200" b="0" i="1">
            <a:solidFill>
              <a:sysClr val="windowText" lastClr="000000"/>
            </a:solidFill>
            <a:latin typeface="HGｺﾞｼｯｸM" panose="020B0609000000000000" pitchFamily="49" charset="-128"/>
            <a:ea typeface="HGｺﾞｼｯｸM" panose="020B0609000000000000" pitchFamily="49"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196850</xdr:colOff>
      <xdr:row>11</xdr:row>
      <xdr:rowOff>73025</xdr:rowOff>
    </xdr:from>
    <xdr:to>
      <xdr:col>10</xdr:col>
      <xdr:colOff>533400</xdr:colOff>
      <xdr:row>13</xdr:row>
      <xdr:rowOff>152400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96850" y="1854200"/>
          <a:ext cx="6623050" cy="403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１　「様式４　報告書」シートを選択します。報告書は</a:t>
          </a:r>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１名につき１部作成</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します。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173182</xdr:colOff>
      <xdr:row>24</xdr:row>
      <xdr:rowOff>25978</xdr:rowOff>
    </xdr:from>
    <xdr:to>
      <xdr:col>10</xdr:col>
      <xdr:colOff>506557</xdr:colOff>
      <xdr:row>28</xdr:row>
      <xdr:rowOff>75336</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73182" y="3912178"/>
          <a:ext cx="6619875" cy="6970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３　「研修者名」を１名分</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のように入力します。</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「学校名」「校長名」は自動表示されます。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（「様式</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年間指導計画書</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校内研修</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」から反映されています）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218210</xdr:colOff>
      <xdr:row>35</xdr:row>
      <xdr:rowOff>64943</xdr:rowOff>
    </xdr:from>
    <xdr:to>
      <xdr:col>10</xdr:col>
      <xdr:colOff>355023</xdr:colOff>
      <xdr:row>39</xdr:row>
      <xdr:rowOff>106219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18210" y="5732318"/>
          <a:ext cx="6423313" cy="6889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４　「</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最初に入力</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教科等」を入力します。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初任者が研修する教科等を手入力してください（略記でかまいません）。</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１４の教科等が設定できます。</a:t>
          </a:r>
          <a:r>
            <a:rPr kumimoji="1" lang="ja-JP" altLang="en-US"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入力すると「教科等」の▼に反映されます。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218209</xdr:colOff>
      <xdr:row>54</xdr:row>
      <xdr:rowOff>49068</xdr:rowOff>
    </xdr:from>
    <xdr:to>
      <xdr:col>10</xdr:col>
      <xdr:colOff>332509</xdr:colOff>
      <xdr:row>57</xdr:row>
      <xdr:rowOff>49068</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18209" y="8793018"/>
          <a:ext cx="6400800" cy="485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５　「月」「日」を入力します。▼から選択してください。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入力すると「曜」が自動表示されます。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192233</xdr:colOff>
      <xdr:row>57</xdr:row>
      <xdr:rowOff>63789</xdr:rowOff>
    </xdr:from>
    <xdr:to>
      <xdr:col>9</xdr:col>
      <xdr:colOff>525608</xdr:colOff>
      <xdr:row>60</xdr:row>
      <xdr:rowOff>63789</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92233" y="9293514"/>
          <a:ext cx="5991225" cy="485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６　「時間」を入力します。▼から選択してください。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第１限～第７限　及び　放課後　の該当する時間を選択してください。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192232</xdr:colOff>
      <xdr:row>95</xdr:row>
      <xdr:rowOff>125557</xdr:rowOff>
    </xdr:from>
    <xdr:to>
      <xdr:col>10</xdr:col>
      <xdr:colOff>582757</xdr:colOff>
      <xdr:row>99</xdr:row>
      <xdr:rowOff>20782</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92232" y="16577830"/>
          <a:ext cx="7231207" cy="5879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10</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「指導担当者」を入力します。該当する指導担当者欄に▼で「○」を選択してください。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複数で担当する場合は担当者すべてを選択してください。</a:t>
          </a:r>
        </a:p>
      </xdr:txBody>
    </xdr:sp>
    <xdr:clientData/>
  </xdr:twoCellAnchor>
  <xdr:twoCellAnchor>
    <xdr:from>
      <xdr:col>0</xdr:col>
      <xdr:colOff>671763</xdr:colOff>
      <xdr:row>175</xdr:row>
      <xdr:rowOff>50131</xdr:rowOff>
    </xdr:from>
    <xdr:to>
      <xdr:col>2</xdr:col>
      <xdr:colOff>375987</xdr:colOff>
      <xdr:row>175</xdr:row>
      <xdr:rowOff>120315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71763" y="17947105"/>
          <a:ext cx="1077829" cy="7018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70</xdr:row>
      <xdr:rowOff>108239</xdr:rowOff>
    </xdr:from>
    <xdr:to>
      <xdr:col>11</xdr:col>
      <xdr:colOff>142875</xdr:colOff>
      <xdr:row>78</xdr:row>
      <xdr:rowOff>148072</xdr:rowOff>
    </xdr:to>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200025" y="12230966"/>
          <a:ext cx="7467600" cy="14252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７　「種類」を入力します。該当する研修の種類を▼から選択してください。</a:t>
          </a: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A1</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（授業実践研修）</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A1(ICT)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ICT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を活用した授業実践研修）</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5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A2</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（授業事前・事後研修）</a:t>
          </a: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A2</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参観  （他の教員の授業参観）</a:t>
          </a: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（年間計画に基づく研修）→Ａ研と区別できるように</a:t>
          </a:r>
          <a:r>
            <a:rPr kumimoji="1" lang="ja-JP" altLang="en-US" sz="1200" b="1">
              <a:solidFill>
                <a:schemeClr val="accent6"/>
              </a:solidFill>
              <a:latin typeface="HG丸ｺﾞｼｯｸM-PRO" panose="020F0600000000000000" pitchFamily="50" charset="-128"/>
              <a:ea typeface="HG丸ｺﾞｼｯｸM-PRO" panose="020F0600000000000000" pitchFamily="50" charset="-128"/>
            </a:rPr>
            <a:t>セルがオレンジ</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になります。</a:t>
          </a:r>
        </a:p>
      </xdr:txBody>
    </xdr:sp>
    <xdr:clientData/>
  </xdr:twoCellAnchor>
  <xdr:twoCellAnchor>
    <xdr:from>
      <xdr:col>0</xdr:col>
      <xdr:colOff>200891</xdr:colOff>
      <xdr:row>78</xdr:row>
      <xdr:rowOff>80530</xdr:rowOff>
    </xdr:from>
    <xdr:to>
      <xdr:col>10</xdr:col>
      <xdr:colOff>534266</xdr:colOff>
      <xdr:row>82</xdr:row>
      <xdr:rowOff>129887</xdr:rowOff>
    </xdr:to>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00891" y="13588712"/>
          <a:ext cx="7174057" cy="742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８　「教科等」を入力します。該当する教科等を▼から選択してください。</a:t>
          </a: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Ｂ研は入力の必要はありません。</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pPr algn="l">
            <a:lnSpc>
              <a:spcPts val="15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「最初に入力　教科等」が反映されています。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a:t>
          </a:r>
        </a:p>
      </xdr:txBody>
    </xdr:sp>
    <xdr:clientData/>
  </xdr:twoCellAnchor>
  <xdr:twoCellAnchor>
    <xdr:from>
      <xdr:col>0</xdr:col>
      <xdr:colOff>371476</xdr:colOff>
      <xdr:row>219</xdr:row>
      <xdr:rowOff>19916</xdr:rowOff>
    </xdr:from>
    <xdr:to>
      <xdr:col>10</xdr:col>
      <xdr:colOff>607219</xdr:colOff>
      <xdr:row>222</xdr:row>
      <xdr:rowOff>67540</xdr:rowOff>
    </xdr:to>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371476" y="36524479"/>
          <a:ext cx="7141368" cy="5476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「教員等育成指標　各項目実施計画回数」は提出する必要はありません。</a:t>
          </a:r>
        </a:p>
      </xdr:txBody>
    </xdr:sp>
    <xdr:clientData/>
  </xdr:twoCellAnchor>
  <xdr:twoCellAnchor>
    <xdr:from>
      <xdr:col>7</xdr:col>
      <xdr:colOff>381000</xdr:colOff>
      <xdr:row>246</xdr:row>
      <xdr:rowOff>9525</xdr:rowOff>
    </xdr:from>
    <xdr:to>
      <xdr:col>10</xdr:col>
      <xdr:colOff>409575</xdr:colOff>
      <xdr:row>250</xdr:row>
      <xdr:rowOff>85725</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5181600" y="42186225"/>
          <a:ext cx="2085975" cy="762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245</xdr:row>
      <xdr:rowOff>95249</xdr:rowOff>
    </xdr:from>
    <xdr:to>
      <xdr:col>6</xdr:col>
      <xdr:colOff>542925</xdr:colOff>
      <xdr:row>246</xdr:row>
      <xdr:rowOff>85724</xdr:rowOff>
    </xdr:to>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2057400" y="42100499"/>
          <a:ext cx="2600325" cy="1619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121229</xdr:colOff>
      <xdr:row>228</xdr:row>
      <xdr:rowOff>161922</xdr:rowOff>
    </xdr:from>
    <xdr:to>
      <xdr:col>10</xdr:col>
      <xdr:colOff>678656</xdr:colOff>
      <xdr:row>233</xdr:row>
      <xdr:rowOff>138545</xdr:rowOff>
    </xdr:to>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121229" y="38166672"/>
          <a:ext cx="7463052" cy="8100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nSpc>
              <a:spcPts val="13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16</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全ての研修が修了し（</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210</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時間）入力完了したら、所定の提出先に提出してください。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（必要に応じて印刷して保管してください）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nSpc>
              <a:spcPts val="13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nSpc>
              <a:spcPts val="1300"/>
            </a:lnSpc>
          </a:pPr>
          <a:r>
            <a:rPr kumimoji="1"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提出方法については「研修の手引」を御確認下さい。</a:t>
          </a:r>
          <a:endParaRPr kumimoji="1" lang="en-US" altLang="ja-JP" sz="1200" b="1">
            <a:solidFill>
              <a:srgbClr val="FF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xdr:col>
      <xdr:colOff>95250</xdr:colOff>
      <xdr:row>28</xdr:row>
      <xdr:rowOff>123825</xdr:rowOff>
    </xdr:from>
    <xdr:to>
      <xdr:col>9</xdr:col>
      <xdr:colOff>607487</xdr:colOff>
      <xdr:row>34</xdr:row>
      <xdr:rowOff>77931</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723900" y="4654550"/>
          <a:ext cx="5541437" cy="928831"/>
          <a:chOff x="528204" y="4344019"/>
          <a:chExt cx="6253215" cy="1059253"/>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t="35294"/>
          <a:stretch/>
        </xdr:blipFill>
        <xdr:spPr>
          <a:xfrm>
            <a:off x="528204" y="4344019"/>
            <a:ext cx="6253215" cy="1015958"/>
          </a:xfrm>
          <a:prstGeom prst="rect">
            <a:avLst/>
          </a:prstGeom>
        </xdr:spPr>
      </xdr:pic>
      <xdr:sp macro="" textlink="">
        <xdr:nvSpPr>
          <xdr:cNvPr id="13" name="楕円 12">
            <a:extLst>
              <a:ext uri="{FF2B5EF4-FFF2-40B4-BE49-F238E27FC236}">
                <a16:creationId xmlns:a16="http://schemas.microsoft.com/office/drawing/2014/main" id="{00000000-0008-0000-0200-00000D000000}"/>
              </a:ext>
            </a:extLst>
          </xdr:cNvPr>
          <xdr:cNvSpPr/>
        </xdr:nvSpPr>
        <xdr:spPr>
          <a:xfrm>
            <a:off x="1375062" y="4970319"/>
            <a:ext cx="3231574" cy="432953"/>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grpSp>
    <xdr:clientData/>
  </xdr:twoCellAnchor>
  <xdr:twoCellAnchor editAs="oneCell">
    <xdr:from>
      <xdr:col>0</xdr:col>
      <xdr:colOff>675408</xdr:colOff>
      <xdr:row>113</xdr:row>
      <xdr:rowOff>0</xdr:rowOff>
    </xdr:from>
    <xdr:to>
      <xdr:col>9</xdr:col>
      <xdr:colOff>181840</xdr:colOff>
      <xdr:row>128</xdr:row>
      <xdr:rowOff>124889</xdr:rowOff>
    </xdr:to>
    <xdr:pic>
      <xdr:nvPicPr>
        <xdr:cNvPr id="1213186" name="図 1213185">
          <a:extLst>
            <a:ext uri="{FF2B5EF4-FFF2-40B4-BE49-F238E27FC236}">
              <a16:creationId xmlns:a16="http://schemas.microsoft.com/office/drawing/2014/main" id="{00000000-0008-0000-0200-000002831200}"/>
            </a:ext>
          </a:extLst>
        </xdr:cNvPr>
        <xdr:cNvPicPr>
          <a:picLocks noChangeAspect="1"/>
        </xdr:cNvPicPr>
      </xdr:nvPicPr>
      <xdr:blipFill rotWithShape="1">
        <a:blip xmlns:r="http://schemas.openxmlformats.org/officeDocument/2006/relationships" r:embed="rId6" cstate="screen">
          <a:extLst>
            <a:ext uri="{28A0092B-C50C-407E-A947-70E740481C1C}">
              <a14:useLocalDpi xmlns:a14="http://schemas.microsoft.com/office/drawing/2010/main"/>
            </a:ext>
          </a:extLst>
        </a:blip>
        <a:srcRect/>
        <a:stretch/>
      </xdr:blipFill>
      <xdr:spPr>
        <a:xfrm>
          <a:off x="675408" y="19569545"/>
          <a:ext cx="5663046" cy="2722617"/>
        </a:xfrm>
        <a:prstGeom prst="rect">
          <a:avLst/>
        </a:prstGeom>
      </xdr:spPr>
    </xdr:pic>
    <xdr:clientData/>
  </xdr:twoCellAnchor>
  <xdr:twoCellAnchor>
    <xdr:from>
      <xdr:col>5</xdr:col>
      <xdr:colOff>476251</xdr:colOff>
      <xdr:row>112</xdr:row>
      <xdr:rowOff>86591</xdr:rowOff>
    </xdr:from>
    <xdr:to>
      <xdr:col>9</xdr:col>
      <xdr:colOff>199159</xdr:colOff>
      <xdr:row>122</xdr:row>
      <xdr:rowOff>147204</xdr:rowOff>
    </xdr:to>
    <xdr:sp macro="" textlink="">
      <xdr:nvSpPr>
        <xdr:cNvPr id="87" name="楕円 86">
          <a:extLst>
            <a:ext uri="{FF2B5EF4-FFF2-40B4-BE49-F238E27FC236}">
              <a16:creationId xmlns:a16="http://schemas.microsoft.com/office/drawing/2014/main" id="{00000000-0008-0000-0200-000057000000}"/>
            </a:ext>
          </a:extLst>
        </xdr:cNvPr>
        <xdr:cNvSpPr/>
      </xdr:nvSpPr>
      <xdr:spPr>
        <a:xfrm>
          <a:off x="3896592" y="19482955"/>
          <a:ext cx="2459181" cy="1792431"/>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4</xdr:col>
      <xdr:colOff>658090</xdr:colOff>
      <xdr:row>124</xdr:row>
      <xdr:rowOff>86591</xdr:rowOff>
    </xdr:from>
    <xdr:to>
      <xdr:col>5</xdr:col>
      <xdr:colOff>481445</xdr:colOff>
      <xdr:row>126</xdr:row>
      <xdr:rowOff>109104</xdr:rowOff>
    </xdr:to>
    <xdr:sp macro="" textlink="">
      <xdr:nvSpPr>
        <xdr:cNvPr id="88" name="楕円 87">
          <a:extLst>
            <a:ext uri="{FF2B5EF4-FFF2-40B4-BE49-F238E27FC236}">
              <a16:creationId xmlns:a16="http://schemas.microsoft.com/office/drawing/2014/main" id="{00000000-0008-0000-0200-000058000000}"/>
            </a:ext>
          </a:extLst>
        </xdr:cNvPr>
        <xdr:cNvSpPr/>
      </xdr:nvSpPr>
      <xdr:spPr>
        <a:xfrm>
          <a:off x="3394363" y="21561136"/>
          <a:ext cx="507423" cy="36887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5</xdr:col>
      <xdr:colOff>415636</xdr:colOff>
      <xdr:row>120</xdr:row>
      <xdr:rowOff>138546</xdr:rowOff>
    </xdr:from>
    <xdr:to>
      <xdr:col>6</xdr:col>
      <xdr:colOff>60615</xdr:colOff>
      <xdr:row>124</xdr:row>
      <xdr:rowOff>95250</xdr:rowOff>
    </xdr:to>
    <xdr:cxnSp macro="">
      <xdr:nvCxnSpPr>
        <xdr:cNvPr id="89" name="直線矢印コネクタ 88">
          <a:extLst>
            <a:ext uri="{FF2B5EF4-FFF2-40B4-BE49-F238E27FC236}">
              <a16:creationId xmlns:a16="http://schemas.microsoft.com/office/drawing/2014/main" id="{00000000-0008-0000-0200-000059000000}"/>
            </a:ext>
          </a:extLst>
        </xdr:cNvPr>
        <xdr:cNvCxnSpPr/>
      </xdr:nvCxnSpPr>
      <xdr:spPr>
        <a:xfrm flipH="1">
          <a:off x="3835977" y="20920364"/>
          <a:ext cx="329047" cy="649431"/>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0</xdr:col>
      <xdr:colOff>213880</xdr:colOff>
      <xdr:row>173</xdr:row>
      <xdr:rowOff>61479</xdr:rowOff>
    </xdr:from>
    <xdr:to>
      <xdr:col>10</xdr:col>
      <xdr:colOff>328180</xdr:colOff>
      <xdr:row>190</xdr:row>
      <xdr:rowOff>76679</xdr:rowOff>
    </xdr:to>
    <xdr:pic>
      <xdr:nvPicPr>
        <xdr:cNvPr id="91" name="図 90">
          <a:extLst>
            <a:ext uri="{FF2B5EF4-FFF2-40B4-BE49-F238E27FC236}">
              <a16:creationId xmlns:a16="http://schemas.microsoft.com/office/drawing/2014/main" id="{00000000-0008-0000-0200-00005B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a:ext>
          </a:extLst>
        </a:blip>
        <a:srcRect/>
        <a:stretch/>
      </xdr:blipFill>
      <xdr:spPr>
        <a:xfrm>
          <a:off x="213880" y="30021934"/>
          <a:ext cx="6954982" cy="2959290"/>
        </a:xfrm>
        <a:prstGeom prst="rect">
          <a:avLst/>
        </a:prstGeom>
      </xdr:spPr>
    </xdr:pic>
    <xdr:clientData/>
  </xdr:twoCellAnchor>
  <xdr:twoCellAnchor editAs="oneCell">
    <xdr:from>
      <xdr:col>0</xdr:col>
      <xdr:colOff>659823</xdr:colOff>
      <xdr:row>151</xdr:row>
      <xdr:rowOff>12122</xdr:rowOff>
    </xdr:from>
    <xdr:to>
      <xdr:col>8</xdr:col>
      <xdr:colOff>669349</xdr:colOff>
      <xdr:row>163</xdr:row>
      <xdr:rowOff>137680</xdr:rowOff>
    </xdr:to>
    <xdr:pic>
      <xdr:nvPicPr>
        <xdr:cNvPr id="92" name="図 51">
          <a:extLst>
            <a:ext uri="{FF2B5EF4-FFF2-40B4-BE49-F238E27FC236}">
              <a16:creationId xmlns:a16="http://schemas.microsoft.com/office/drawing/2014/main" id="{00000000-0008-0000-0200-00005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a:ext>
          </a:extLst>
        </a:blip>
        <a:srcRect/>
        <a:stretch>
          <a:fillRect/>
        </a:stretch>
      </xdr:blipFill>
      <xdr:spPr bwMode="auto">
        <a:xfrm>
          <a:off x="659823" y="26162577"/>
          <a:ext cx="5482071" cy="2203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669348</xdr:colOff>
      <xdr:row>136</xdr:row>
      <xdr:rowOff>118630</xdr:rowOff>
    </xdr:from>
    <xdr:to>
      <xdr:col>9</xdr:col>
      <xdr:colOff>32905</xdr:colOff>
      <xdr:row>145</xdr:row>
      <xdr:rowOff>137679</xdr:rowOff>
    </xdr:to>
    <xdr:pic>
      <xdr:nvPicPr>
        <xdr:cNvPr id="93" name="図 50">
          <a:extLst>
            <a:ext uri="{FF2B5EF4-FFF2-40B4-BE49-F238E27FC236}">
              <a16:creationId xmlns:a16="http://schemas.microsoft.com/office/drawing/2014/main" id="{00000000-0008-0000-0200-00005D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a:ext>
          </a:extLst>
        </a:blip>
        <a:srcRect/>
        <a:stretch>
          <a:fillRect/>
        </a:stretch>
      </xdr:blipFill>
      <xdr:spPr bwMode="auto">
        <a:xfrm>
          <a:off x="669348" y="23671357"/>
          <a:ext cx="5520171" cy="1577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642504</xdr:colOff>
      <xdr:row>143</xdr:row>
      <xdr:rowOff>90055</xdr:rowOff>
    </xdr:from>
    <xdr:to>
      <xdr:col>9</xdr:col>
      <xdr:colOff>42429</xdr:colOff>
      <xdr:row>145</xdr:row>
      <xdr:rowOff>156729</xdr:rowOff>
    </xdr:to>
    <xdr:sp macro="" textlink="">
      <xdr:nvSpPr>
        <xdr:cNvPr id="94" name="楕円 93">
          <a:extLst>
            <a:ext uri="{FF2B5EF4-FFF2-40B4-BE49-F238E27FC236}">
              <a16:creationId xmlns:a16="http://schemas.microsoft.com/office/drawing/2014/main" id="{00000000-0008-0000-0200-00005E000000}"/>
            </a:ext>
          </a:extLst>
        </xdr:cNvPr>
        <xdr:cNvSpPr/>
      </xdr:nvSpPr>
      <xdr:spPr>
        <a:xfrm>
          <a:off x="642504" y="24855055"/>
          <a:ext cx="5556539" cy="413038"/>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xdr:col>
      <xdr:colOff>128155</xdr:colOff>
      <xdr:row>159</xdr:row>
      <xdr:rowOff>147204</xdr:rowOff>
    </xdr:from>
    <xdr:to>
      <xdr:col>2</xdr:col>
      <xdr:colOff>528205</xdr:colOff>
      <xdr:row>163</xdr:row>
      <xdr:rowOff>118629</xdr:rowOff>
    </xdr:to>
    <xdr:sp macro="" textlink="">
      <xdr:nvSpPr>
        <xdr:cNvPr id="95" name="楕円 94">
          <a:extLst>
            <a:ext uri="{FF2B5EF4-FFF2-40B4-BE49-F238E27FC236}">
              <a16:creationId xmlns:a16="http://schemas.microsoft.com/office/drawing/2014/main" id="{00000000-0008-0000-0200-00005F000000}"/>
            </a:ext>
          </a:extLst>
        </xdr:cNvPr>
        <xdr:cNvSpPr/>
      </xdr:nvSpPr>
      <xdr:spPr>
        <a:xfrm>
          <a:off x="812223" y="27683113"/>
          <a:ext cx="1084118" cy="664152"/>
        </a:xfrm>
        <a:prstGeom prst="ellipse">
          <a:avLst/>
        </a:prstGeom>
        <a:no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oneCellAnchor>
    <xdr:from>
      <xdr:col>7</xdr:col>
      <xdr:colOff>261505</xdr:colOff>
      <xdr:row>171</xdr:row>
      <xdr:rowOff>137679</xdr:rowOff>
    </xdr:from>
    <xdr:ext cx="2038350" cy="655499"/>
    <xdr:sp macro="" textlink="">
      <xdr:nvSpPr>
        <xdr:cNvPr id="96" name="角丸四角形吹き出し 95">
          <a:extLst>
            <a:ext uri="{FF2B5EF4-FFF2-40B4-BE49-F238E27FC236}">
              <a16:creationId xmlns:a16="http://schemas.microsoft.com/office/drawing/2014/main" id="{00000000-0008-0000-0200-000060000000}"/>
            </a:ext>
          </a:extLst>
        </xdr:cNvPr>
        <xdr:cNvSpPr/>
      </xdr:nvSpPr>
      <xdr:spPr>
        <a:xfrm>
          <a:off x="5049982" y="29751770"/>
          <a:ext cx="2038350" cy="655499"/>
        </a:xfrm>
        <a:prstGeom prst="wedgeRoundRectCallout">
          <a:avLst>
            <a:gd name="adj1" fmla="val -59310"/>
            <a:gd name="adj2" fmla="val 63662"/>
            <a:gd name="adj3" fmla="val 16667"/>
          </a:avLst>
        </a:prstGeom>
        <a:solidFill>
          <a:schemeClr val="bg1"/>
        </a:solidFill>
        <a:ln w="6350"/>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spAutoFit/>
        </a:bodyPr>
        <a:lstStyle/>
        <a:p>
          <a:pPr algn="l">
            <a:lnSpc>
              <a:spcPts val="1000"/>
            </a:lnSpc>
          </a:pPr>
          <a:r>
            <a:rPr kumimoji="1" lang="ja-JP" altLang="en-US" sz="900"/>
            <a:t>研修の種類別の実施時間が</a:t>
          </a:r>
          <a:endParaRPr kumimoji="1" lang="en-US" altLang="ja-JP" sz="900"/>
        </a:p>
        <a:p>
          <a:pPr algn="l">
            <a:lnSpc>
              <a:spcPts val="1000"/>
            </a:lnSpc>
          </a:pPr>
          <a:r>
            <a:rPr kumimoji="1" lang="ja-JP" altLang="en-US" sz="900"/>
            <a:t>表示されます。</a:t>
          </a:r>
          <a:endParaRPr kumimoji="1" lang="en-US" altLang="ja-JP" sz="900"/>
        </a:p>
        <a:p>
          <a:pPr algn="l">
            <a:lnSpc>
              <a:spcPts val="1000"/>
            </a:lnSpc>
          </a:pPr>
          <a:r>
            <a:rPr kumimoji="1" lang="ja-JP" altLang="en-US" sz="900"/>
            <a:t>規定時間に達すると、</a:t>
          </a:r>
          <a:endParaRPr kumimoji="1" lang="en-US" altLang="ja-JP" sz="900"/>
        </a:p>
        <a:p>
          <a:pPr algn="l">
            <a:lnSpc>
              <a:spcPts val="900"/>
            </a:lnSpc>
          </a:pPr>
          <a:r>
            <a:rPr kumimoji="1" lang="ja-JP" altLang="en-US" sz="900"/>
            <a:t>セルの赤が解除されます。</a:t>
          </a:r>
        </a:p>
      </xdr:txBody>
    </xdr:sp>
    <xdr:clientData/>
  </xdr:oneCellAnchor>
  <xdr:oneCellAnchor>
    <xdr:from>
      <xdr:col>2</xdr:col>
      <xdr:colOff>585356</xdr:colOff>
      <xdr:row>185</xdr:row>
      <xdr:rowOff>168371</xdr:rowOff>
    </xdr:from>
    <xdr:ext cx="1352550" cy="434161"/>
    <xdr:sp macro="" textlink="">
      <xdr:nvSpPr>
        <xdr:cNvPr id="97" name="角丸四角形吹き出し 96">
          <a:extLst>
            <a:ext uri="{FF2B5EF4-FFF2-40B4-BE49-F238E27FC236}">
              <a16:creationId xmlns:a16="http://schemas.microsoft.com/office/drawing/2014/main" id="{00000000-0008-0000-0200-000061000000}"/>
            </a:ext>
          </a:extLst>
        </xdr:cNvPr>
        <xdr:cNvSpPr/>
      </xdr:nvSpPr>
      <xdr:spPr>
        <a:xfrm>
          <a:off x="1953492" y="32207007"/>
          <a:ext cx="1352550" cy="434161"/>
        </a:xfrm>
        <a:prstGeom prst="wedgeRoundRectCallout">
          <a:avLst>
            <a:gd name="adj1" fmla="val -51772"/>
            <a:gd name="adj2" fmla="val -74613"/>
            <a:gd name="adj3" fmla="val 16667"/>
          </a:avLst>
        </a:prstGeom>
        <a:solidFill>
          <a:schemeClr val="bg1"/>
        </a:solidFill>
        <a:ln w="6350"/>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spAutoFit/>
        </a:bodyPr>
        <a:lstStyle/>
        <a:p>
          <a:pPr algn="l"/>
          <a:r>
            <a:rPr kumimoji="1" lang="ja-JP" altLang="en-US" sz="900"/>
            <a:t>教科領域等別の実施時間が表示されます。</a:t>
          </a:r>
          <a:endParaRPr kumimoji="1" lang="en-US" altLang="ja-JP" sz="900"/>
        </a:p>
      </xdr:txBody>
    </xdr:sp>
    <xdr:clientData/>
  </xdr:oneCellAnchor>
  <xdr:twoCellAnchor>
    <xdr:from>
      <xdr:col>0</xdr:col>
      <xdr:colOff>175780</xdr:colOff>
      <xdr:row>132</xdr:row>
      <xdr:rowOff>147205</xdr:rowOff>
    </xdr:from>
    <xdr:to>
      <xdr:col>10</xdr:col>
      <xdr:colOff>509155</xdr:colOff>
      <xdr:row>136</xdr:row>
      <xdr:rowOff>32905</xdr:rowOff>
    </xdr:to>
    <xdr:sp macro="" textlink="">
      <xdr:nvSpPr>
        <xdr:cNvPr id="98" name="テキスト ボックス 97">
          <a:extLst>
            <a:ext uri="{FF2B5EF4-FFF2-40B4-BE49-F238E27FC236}">
              <a16:creationId xmlns:a16="http://schemas.microsoft.com/office/drawing/2014/main" id="{00000000-0008-0000-0200-000062000000}"/>
            </a:ext>
          </a:extLst>
        </xdr:cNvPr>
        <xdr:cNvSpPr txBox="1"/>
      </xdr:nvSpPr>
      <xdr:spPr>
        <a:xfrm>
          <a:off x="175780" y="23007205"/>
          <a:ext cx="7174057" cy="5784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12</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同様に研修を実施したら、随時入力していきます。</a:t>
          </a:r>
          <a:r>
            <a:rPr kumimoji="1" lang="ja-JP" altLang="en-US" sz="1200" b="1">
              <a:solidFill>
                <a:schemeClr val="accent6"/>
              </a:solidFill>
              <a:latin typeface="HG丸ｺﾞｼｯｸM-PRO" panose="020F0600000000000000" pitchFamily="50" charset="-128"/>
              <a:ea typeface="HG丸ｺﾞｼｯｸM-PRO" panose="020F0600000000000000" pitchFamily="50" charset="-128"/>
            </a:rPr>
            <a:t>Ｂ研はセルがオレンジ</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b="1"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baseline="0">
              <a:solidFill>
                <a:srgbClr val="FF0000"/>
              </a:solidFill>
              <a:latin typeface="HG丸ｺﾞｼｯｸM-PRO" panose="020F0600000000000000" pitchFamily="50" charset="-128"/>
              <a:ea typeface="HG丸ｺﾞｼｯｸM-PRO" panose="020F0600000000000000" pitchFamily="50" charset="-128"/>
            </a:rPr>
            <a:t>Ｂ研修は「教科等」の欄は空欄になります。</a:t>
          </a:r>
          <a:endParaRPr kumimoji="1" lang="ja-JP" altLang="en-US"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166255</xdr:colOff>
      <xdr:row>148</xdr:row>
      <xdr:rowOff>109105</xdr:rowOff>
    </xdr:from>
    <xdr:to>
      <xdr:col>9</xdr:col>
      <xdr:colOff>194830</xdr:colOff>
      <xdr:row>151</xdr:row>
      <xdr:rowOff>13854</xdr:rowOff>
    </xdr:to>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166255" y="25740014"/>
          <a:ext cx="6185189" cy="4242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13</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月日・時間が重複しているとセルが赤になります。確認してください。</a:t>
          </a:r>
        </a:p>
      </xdr:txBody>
    </xdr:sp>
    <xdr:clientData/>
  </xdr:twoCellAnchor>
  <xdr:twoCellAnchor>
    <xdr:from>
      <xdr:col>0</xdr:col>
      <xdr:colOff>147205</xdr:colOff>
      <xdr:row>167</xdr:row>
      <xdr:rowOff>51953</xdr:rowOff>
    </xdr:from>
    <xdr:to>
      <xdr:col>11</xdr:col>
      <xdr:colOff>32905</xdr:colOff>
      <xdr:row>172</xdr:row>
      <xdr:rowOff>80529</xdr:rowOff>
    </xdr:to>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147205" y="28973317"/>
          <a:ext cx="7410450" cy="8944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14</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実施回数が「種類」「教科・領域等」「教員等育成指標」の各項目で下方に表示されます。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研修時数の不足や未実施等がないように確認してください。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赤いセルがある場合は、その欄に該当する時数等を確認し、修正してください。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7</xdr:col>
      <xdr:colOff>51956</xdr:colOff>
      <xdr:row>183</xdr:row>
      <xdr:rowOff>113228</xdr:rowOff>
    </xdr:from>
    <xdr:to>
      <xdr:col>7</xdr:col>
      <xdr:colOff>448164</xdr:colOff>
      <xdr:row>190</xdr:row>
      <xdr:rowOff>42430</xdr:rowOff>
    </xdr:to>
    <xdr:pic>
      <xdr:nvPicPr>
        <xdr:cNvPr id="101" name="図 100">
          <a:extLst>
            <a:ext uri="{FF2B5EF4-FFF2-40B4-BE49-F238E27FC236}">
              <a16:creationId xmlns:a16="http://schemas.microsoft.com/office/drawing/2014/main" id="{00000000-0008-0000-0200-000065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a:ext>
          </a:extLst>
        </a:blip>
        <a:srcRect/>
        <a:stretch>
          <a:fillRect/>
        </a:stretch>
      </xdr:blipFill>
      <xdr:spPr bwMode="auto">
        <a:xfrm>
          <a:off x="4840433" y="31805501"/>
          <a:ext cx="396208" cy="11414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442480</xdr:colOff>
      <xdr:row>182</xdr:row>
      <xdr:rowOff>166253</xdr:rowOff>
    </xdr:from>
    <xdr:ext cx="1956088" cy="734292"/>
    <xdr:sp macro="" textlink="">
      <xdr:nvSpPr>
        <xdr:cNvPr id="102" name="角丸四角形吹き出し 101">
          <a:extLst>
            <a:ext uri="{FF2B5EF4-FFF2-40B4-BE49-F238E27FC236}">
              <a16:creationId xmlns:a16="http://schemas.microsoft.com/office/drawing/2014/main" id="{00000000-0008-0000-0200-000066000000}"/>
            </a:ext>
          </a:extLst>
        </xdr:cNvPr>
        <xdr:cNvSpPr/>
      </xdr:nvSpPr>
      <xdr:spPr>
        <a:xfrm>
          <a:off x="5230957" y="31685344"/>
          <a:ext cx="1956088" cy="734292"/>
        </a:xfrm>
        <a:prstGeom prst="wedgeRoundRectCallout">
          <a:avLst>
            <a:gd name="adj1" fmla="val -55915"/>
            <a:gd name="adj2" fmla="val 35915"/>
            <a:gd name="adj3" fmla="val 16667"/>
          </a:avLst>
        </a:prstGeom>
        <a:solidFill>
          <a:schemeClr val="bg1"/>
        </a:solidFill>
        <a:ln w="6350"/>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lnSpc>
              <a:spcPts val="1000"/>
            </a:lnSpc>
          </a:pPr>
          <a:r>
            <a:rPr kumimoji="1" lang="ja-JP" altLang="en-US" sz="900"/>
            <a:t>「Ａ研合計」と、「教科ごとの合計」が一致しない場合、表の入力ミスが考えられます。</a:t>
          </a:r>
        </a:p>
      </xdr:txBody>
    </xdr:sp>
    <xdr:clientData/>
  </xdr:oneCellAnchor>
  <xdr:twoCellAnchor>
    <xdr:from>
      <xdr:col>2</xdr:col>
      <xdr:colOff>571500</xdr:colOff>
      <xdr:row>182</xdr:row>
      <xdr:rowOff>95250</xdr:rowOff>
    </xdr:from>
    <xdr:to>
      <xdr:col>6</xdr:col>
      <xdr:colOff>432954</xdr:colOff>
      <xdr:row>183</xdr:row>
      <xdr:rowOff>103909</xdr:rowOff>
    </xdr:to>
    <xdr:sp macro="" textlink="">
      <xdr:nvSpPr>
        <xdr:cNvPr id="1213192" name="正方形/長方形 1213191">
          <a:extLst>
            <a:ext uri="{FF2B5EF4-FFF2-40B4-BE49-F238E27FC236}">
              <a16:creationId xmlns:a16="http://schemas.microsoft.com/office/drawing/2014/main" id="{00000000-0008-0000-0200-000008831200}"/>
            </a:ext>
          </a:extLst>
        </xdr:cNvPr>
        <xdr:cNvSpPr/>
      </xdr:nvSpPr>
      <xdr:spPr>
        <a:xfrm>
          <a:off x="1939636" y="31614341"/>
          <a:ext cx="2597727" cy="18184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346366</xdr:colOff>
      <xdr:row>176</xdr:row>
      <xdr:rowOff>25978</xdr:rowOff>
    </xdr:from>
    <xdr:to>
      <xdr:col>7</xdr:col>
      <xdr:colOff>100706</xdr:colOff>
      <xdr:row>185</xdr:row>
      <xdr:rowOff>103779</xdr:rowOff>
    </xdr:to>
    <xdr:cxnSp macro="">
      <xdr:nvCxnSpPr>
        <xdr:cNvPr id="103" name="直線矢印コネクタ 102">
          <a:extLst>
            <a:ext uri="{FF2B5EF4-FFF2-40B4-BE49-F238E27FC236}">
              <a16:creationId xmlns:a16="http://schemas.microsoft.com/office/drawing/2014/main" id="{00000000-0008-0000-0200-000067000000}"/>
            </a:ext>
          </a:extLst>
        </xdr:cNvPr>
        <xdr:cNvCxnSpPr>
          <a:stCxn id="109" idx="1"/>
        </xdr:cNvCxnSpPr>
      </xdr:nvCxnSpPr>
      <xdr:spPr>
        <a:xfrm flipH="1" flipV="1">
          <a:off x="1727491" y="29362978"/>
          <a:ext cx="3207153" cy="1577989"/>
        </a:xfrm>
        <a:prstGeom prst="straightConnector1">
          <a:avLst/>
        </a:prstGeom>
        <a:ln w="19050">
          <a:prstDash val="sysDash"/>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38316</xdr:colOff>
      <xdr:row>185</xdr:row>
      <xdr:rowOff>11906</xdr:rowOff>
    </xdr:from>
    <xdr:to>
      <xdr:col>7</xdr:col>
      <xdr:colOff>464343</xdr:colOff>
      <xdr:row>188</xdr:row>
      <xdr:rowOff>139195</xdr:rowOff>
    </xdr:to>
    <xdr:sp macro="" textlink="">
      <xdr:nvSpPr>
        <xdr:cNvPr id="109" name="楕円 108">
          <a:extLst>
            <a:ext uri="{FF2B5EF4-FFF2-40B4-BE49-F238E27FC236}">
              <a16:creationId xmlns:a16="http://schemas.microsoft.com/office/drawing/2014/main" id="{00000000-0008-0000-0200-00006D000000}"/>
            </a:ext>
          </a:extLst>
        </xdr:cNvPr>
        <xdr:cNvSpPr/>
      </xdr:nvSpPr>
      <xdr:spPr>
        <a:xfrm>
          <a:off x="4872254" y="30849094"/>
          <a:ext cx="426027" cy="627351"/>
        </a:xfrm>
        <a:prstGeom prst="ellipse">
          <a:avLst/>
        </a:prstGeom>
        <a:no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0</xdr:col>
      <xdr:colOff>196850</xdr:colOff>
      <xdr:row>14</xdr:row>
      <xdr:rowOff>12699</xdr:rowOff>
    </xdr:from>
    <xdr:to>
      <xdr:col>10</xdr:col>
      <xdr:colOff>530225</xdr:colOff>
      <xdr:row>17</xdr:row>
      <xdr:rowOff>50799</xdr:rowOff>
    </xdr:to>
    <xdr:sp macro="" textlink="">
      <xdr:nvSpPr>
        <xdr:cNvPr id="22" name="テキスト ボックス 21">
          <a:extLst>
            <a:ext uri="{FF2B5EF4-FFF2-40B4-BE49-F238E27FC236}">
              <a16:creationId xmlns:a16="http://schemas.microsoft.com/office/drawing/2014/main" id="{E7A62E85-5F1B-4B65-A4C7-FA2E44DC269A}"/>
            </a:ext>
          </a:extLst>
        </xdr:cNvPr>
        <xdr:cNvSpPr txBox="1"/>
      </xdr:nvSpPr>
      <xdr:spPr>
        <a:xfrm>
          <a:off x="196850" y="2279649"/>
          <a:ext cx="6619875" cy="523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chorCtr="0"/>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２　「</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e</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ラーニング研修実施日」の各回に、視聴日を入力します。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研修を確実に実施するために、表を活用してください。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492126</xdr:colOff>
      <xdr:row>17</xdr:row>
      <xdr:rowOff>104775</xdr:rowOff>
    </xdr:from>
    <xdr:to>
      <xdr:col>7</xdr:col>
      <xdr:colOff>619125</xdr:colOff>
      <xdr:row>22</xdr:row>
      <xdr:rowOff>104997</xdr:rowOff>
    </xdr:to>
    <xdr:grpSp>
      <xdr:nvGrpSpPr>
        <xdr:cNvPr id="16" name="グループ化 15">
          <a:extLst>
            <a:ext uri="{FF2B5EF4-FFF2-40B4-BE49-F238E27FC236}">
              <a16:creationId xmlns:a16="http://schemas.microsoft.com/office/drawing/2014/main" id="{F8B0705D-C177-9C63-EB0B-D4759B08F91C}"/>
            </a:ext>
          </a:extLst>
        </xdr:cNvPr>
        <xdr:cNvGrpSpPr/>
      </xdr:nvGrpSpPr>
      <xdr:grpSpPr>
        <a:xfrm>
          <a:off x="1120776" y="2854325"/>
          <a:ext cx="3895724" cy="809847"/>
          <a:chOff x="1120776" y="2305050"/>
          <a:chExt cx="3898899" cy="809847"/>
        </a:xfrm>
      </xdr:grpSpPr>
      <xdr:pic>
        <xdr:nvPicPr>
          <xdr:cNvPr id="21" name="図 20">
            <a:extLst>
              <a:ext uri="{FF2B5EF4-FFF2-40B4-BE49-F238E27FC236}">
                <a16:creationId xmlns:a16="http://schemas.microsoft.com/office/drawing/2014/main" id="{C8371498-9227-6645-884D-B80CB48F3184}"/>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120776" y="2305050"/>
            <a:ext cx="3898899" cy="809847"/>
          </a:xfrm>
          <a:prstGeom prst="rect">
            <a:avLst/>
          </a:prstGeom>
        </xdr:spPr>
      </xdr:pic>
      <xdr:sp macro="" textlink="">
        <xdr:nvSpPr>
          <xdr:cNvPr id="25" name="楕円 24">
            <a:extLst>
              <a:ext uri="{FF2B5EF4-FFF2-40B4-BE49-F238E27FC236}">
                <a16:creationId xmlns:a16="http://schemas.microsoft.com/office/drawing/2014/main" id="{68016631-45B0-4B97-9B55-17024B4BA522}"/>
              </a:ext>
            </a:extLst>
          </xdr:cNvPr>
          <xdr:cNvSpPr/>
        </xdr:nvSpPr>
        <xdr:spPr>
          <a:xfrm>
            <a:off x="2863851" y="2581275"/>
            <a:ext cx="984250" cy="3683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grpSp>
    <xdr:clientData/>
  </xdr:twoCellAnchor>
  <xdr:twoCellAnchor>
    <xdr:from>
      <xdr:col>1</xdr:col>
      <xdr:colOff>130175</xdr:colOff>
      <xdr:row>9</xdr:row>
      <xdr:rowOff>28575</xdr:rowOff>
    </xdr:from>
    <xdr:to>
      <xdr:col>9</xdr:col>
      <xdr:colOff>619125</xdr:colOff>
      <xdr:row>10</xdr:row>
      <xdr:rowOff>155574</xdr:rowOff>
    </xdr:to>
    <xdr:sp macro="" textlink="">
      <xdr:nvSpPr>
        <xdr:cNvPr id="26" name="テキスト ボックス 25">
          <a:extLst>
            <a:ext uri="{FF2B5EF4-FFF2-40B4-BE49-F238E27FC236}">
              <a16:creationId xmlns:a16="http://schemas.microsoft.com/office/drawing/2014/main" id="{7F177413-3356-4E20-84EE-F825D5AAA16B}"/>
            </a:ext>
          </a:extLst>
        </xdr:cNvPr>
        <xdr:cNvSpPr txBox="1"/>
      </xdr:nvSpPr>
      <xdr:spPr>
        <a:xfrm>
          <a:off x="758825" y="1485900"/>
          <a:ext cx="5518150" cy="288924"/>
        </a:xfrm>
        <a:prstGeom prst="rect">
          <a:avLst/>
        </a:prstGeom>
        <a:solidFill>
          <a:srgbClr val="FF0000"/>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chorCtr="0"/>
        <a:lstStyle/>
        <a:p>
          <a:pPr algn="ctr">
            <a:lnSpc>
              <a:spcPts val="1500"/>
            </a:lnSpc>
          </a:pPr>
          <a:r>
            <a:rPr kumimoji="1" lang="ja-JP" altLang="en-US" sz="1400" b="1">
              <a:solidFill>
                <a:schemeClr val="bg1"/>
              </a:solidFill>
              <a:latin typeface="HG丸ｺﾞｼｯｸM-PRO" panose="020F0600000000000000" pitchFamily="50" charset="-128"/>
              <a:ea typeface="HG丸ｺﾞｼｯｸM-PRO" panose="020F0600000000000000" pitchFamily="50" charset="-128"/>
            </a:rPr>
            <a:t>研修が修了したら、速やかに入力してください。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33</xdr:col>
      <xdr:colOff>132443</xdr:colOff>
      <xdr:row>20</xdr:row>
      <xdr:rowOff>448467</xdr:rowOff>
    </xdr:from>
    <xdr:ext cx="2190749" cy="2653265"/>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9247868" y="4191792"/>
          <a:ext cx="2190749" cy="2653265"/>
        </a:xfrm>
        <a:prstGeom prst="wedgeRoundRectCallout">
          <a:avLst>
            <a:gd name="adj1" fmla="val -61898"/>
            <a:gd name="adj2" fmla="val -21192"/>
            <a:gd name="adj3" fmla="val 16667"/>
          </a:avLst>
        </a:prstGeom>
        <a:solidFill>
          <a:schemeClr val="bg1"/>
        </a:solidFill>
        <a:ln w="6350"/>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spAutoFit/>
        </a:bodyPr>
        <a:lstStyle/>
        <a:p>
          <a:pPr algn="l">
            <a:lnSpc>
              <a:spcPts val="1500"/>
            </a:lnSpc>
          </a:pPr>
          <a:r>
            <a:rPr kumimoji="1" lang="ja-JP" altLang="en-US" sz="1200">
              <a:latin typeface="AR Pゴシック体S" panose="020B0A00000000000000" pitchFamily="50" charset="-128"/>
              <a:ea typeface="AR Pゴシック体S" panose="020B0A00000000000000" pitchFamily="50" charset="-128"/>
            </a:rPr>
            <a:t>入力例</a:t>
          </a:r>
          <a:endParaRPr kumimoji="1" lang="en-US" altLang="ja-JP" sz="1200">
            <a:latin typeface="AR Pゴシック体S" panose="020B0A00000000000000" pitchFamily="50" charset="-128"/>
            <a:ea typeface="AR Pゴシック体S" panose="020B0A00000000000000" pitchFamily="50" charset="-128"/>
          </a:endParaRPr>
        </a:p>
        <a:p>
          <a:pPr algn="l">
            <a:lnSpc>
              <a:spcPts val="1500"/>
            </a:lnSpc>
          </a:pPr>
          <a:r>
            <a:rPr kumimoji="1" lang="ja-JP" altLang="en-US" sz="1200"/>
            <a:t>［共通］</a:t>
          </a:r>
          <a:endParaRPr kumimoji="1" lang="en-US" altLang="ja-JP" sz="1200"/>
        </a:p>
        <a:p>
          <a:pPr algn="l">
            <a:lnSpc>
              <a:spcPts val="1500"/>
            </a:lnSpc>
          </a:pPr>
          <a:r>
            <a:rPr kumimoji="1" lang="ja-JP" altLang="en-US" sz="1200"/>
            <a:t>　国語　地歴　公民　数学</a:t>
          </a:r>
          <a:endParaRPr kumimoji="1" lang="en-US" altLang="ja-JP" sz="1200"/>
        </a:p>
        <a:p>
          <a:pPr algn="l">
            <a:lnSpc>
              <a:spcPts val="1500"/>
            </a:lnSpc>
          </a:pPr>
          <a:r>
            <a:rPr kumimoji="1" lang="ja-JP" altLang="en-US" sz="1200"/>
            <a:t>　理科　保体　芸術　外国語</a:t>
          </a:r>
          <a:endParaRPr kumimoji="1" lang="en-US" altLang="ja-JP" sz="1200"/>
        </a:p>
        <a:p>
          <a:pPr algn="l">
            <a:lnSpc>
              <a:spcPts val="1500"/>
            </a:lnSpc>
          </a:pPr>
          <a:r>
            <a:rPr kumimoji="1" lang="ja-JP" altLang="en-US" sz="1200"/>
            <a:t>　家庭　情報　総探</a:t>
          </a:r>
          <a:endParaRPr kumimoji="1" lang="en-US" altLang="ja-JP" sz="1200"/>
        </a:p>
        <a:p>
          <a:pPr algn="l">
            <a:lnSpc>
              <a:spcPts val="1500"/>
            </a:lnSpc>
          </a:pPr>
          <a:r>
            <a:rPr kumimoji="1" lang="ja-JP" altLang="en-US" sz="1200"/>
            <a:t>［専門］</a:t>
          </a:r>
          <a:endParaRPr kumimoji="1" lang="en-US" altLang="ja-JP" sz="1200"/>
        </a:p>
        <a:p>
          <a:pPr algn="l">
            <a:lnSpc>
              <a:spcPts val="1500"/>
            </a:lnSpc>
          </a:pPr>
          <a:r>
            <a:rPr kumimoji="1" lang="ja-JP" altLang="en-US" sz="1200"/>
            <a:t>　農業　工業　商業　水産</a:t>
          </a:r>
          <a:endParaRPr kumimoji="1" lang="en-US" altLang="ja-JP" sz="1200"/>
        </a:p>
        <a:p>
          <a:pPr algn="l">
            <a:lnSpc>
              <a:spcPts val="1500"/>
            </a:lnSpc>
          </a:pPr>
          <a:r>
            <a:rPr kumimoji="1" lang="ja-JP" altLang="en-US" sz="1200"/>
            <a:t>　家庭　看護　情報　福祉</a:t>
          </a:r>
          <a:endParaRPr kumimoji="1" lang="en-US" altLang="ja-JP" sz="1200"/>
        </a:p>
        <a:p>
          <a:pPr algn="l">
            <a:lnSpc>
              <a:spcPts val="1500"/>
            </a:lnSpc>
          </a:pPr>
          <a:r>
            <a:rPr kumimoji="1" lang="ja-JP" altLang="en-US" sz="1200"/>
            <a:t>　理数　体育　音楽　美術</a:t>
          </a:r>
          <a:endParaRPr kumimoji="1" lang="en-US" altLang="ja-JP" sz="1200"/>
        </a:p>
        <a:p>
          <a:pPr algn="l">
            <a:lnSpc>
              <a:spcPts val="1500"/>
            </a:lnSpc>
          </a:pPr>
          <a:r>
            <a:rPr kumimoji="1" lang="ja-JP" altLang="en-US" sz="1200"/>
            <a:t>　英語</a:t>
          </a:r>
          <a:endParaRPr kumimoji="1" lang="en-US" altLang="ja-JP" sz="1200"/>
        </a:p>
        <a:p>
          <a:pPr algn="l">
            <a:lnSpc>
              <a:spcPts val="1500"/>
            </a:lnSpc>
          </a:pPr>
          <a:r>
            <a:rPr kumimoji="1" lang="ja-JP" altLang="en-US" sz="1200"/>
            <a:t>［総合］</a:t>
          </a:r>
          <a:endParaRPr kumimoji="1" lang="en-US" altLang="ja-JP" sz="1200"/>
        </a:p>
        <a:p>
          <a:pPr algn="l">
            <a:lnSpc>
              <a:spcPts val="1400"/>
            </a:lnSpc>
          </a:pPr>
          <a:r>
            <a:rPr kumimoji="1" lang="ja-JP" altLang="en-US" sz="1200"/>
            <a:t>　産業社会</a:t>
          </a:r>
        </a:p>
      </xdr:txBody>
    </xdr:sp>
    <xdr:clientData/>
  </xdr:oneCellAnchor>
  <xdr:twoCellAnchor>
    <xdr:from>
      <xdr:col>34</xdr:col>
      <xdr:colOff>7144</xdr:colOff>
      <xdr:row>8</xdr:row>
      <xdr:rowOff>0</xdr:rowOff>
    </xdr:from>
    <xdr:to>
      <xdr:col>81</xdr:col>
      <xdr:colOff>392423</xdr:colOff>
      <xdr:row>19</xdr:row>
      <xdr:rowOff>228227</xdr:rowOff>
    </xdr:to>
    <xdr:sp macro="" textlink="">
      <xdr:nvSpPr>
        <xdr:cNvPr id="3" name="テキスト ボックス 2">
          <a:extLst>
            <a:ext uri="{FF2B5EF4-FFF2-40B4-BE49-F238E27FC236}">
              <a16:creationId xmlns:a16="http://schemas.microsoft.com/office/drawing/2014/main" id="{C4D94AE2-6DF0-4696-88E3-3A0F683A367A}"/>
            </a:ext>
          </a:extLst>
        </xdr:cNvPr>
        <xdr:cNvSpPr txBox="1"/>
      </xdr:nvSpPr>
      <xdr:spPr>
        <a:xfrm>
          <a:off x="9398794" y="0"/>
          <a:ext cx="5357329" cy="3504827"/>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tIns="0" bIns="0" rtlCol="0" anchor="t"/>
        <a:lstStyle/>
        <a:p>
          <a:r>
            <a:rPr kumimoji="1" lang="ja-JP" altLang="en-US" sz="1000">
              <a:latin typeface="AR P丸ゴシック体E" panose="020F0900000000000000" pitchFamily="50" charset="-128"/>
              <a:ea typeface="AR P丸ゴシック体E" panose="020F0900000000000000" pitchFamily="50" charset="-128"/>
            </a:rPr>
            <a:t>千葉県・千葉市教員等育成指標</a:t>
          </a:r>
          <a:endParaRPr kumimoji="1" lang="en-US" altLang="ja-JP" sz="1000">
            <a:latin typeface="AR P丸ゴシック体E" panose="020F0900000000000000" pitchFamily="50" charset="-128"/>
            <a:ea typeface="AR P丸ゴシック体E" panose="020F0900000000000000" pitchFamily="50" charset="-128"/>
          </a:endParaRPr>
        </a:p>
        <a:p>
          <a:r>
            <a:rPr kumimoji="1" lang="ja-JP" altLang="en-US" sz="1000">
              <a:latin typeface="ＭＳ ゴシック" panose="020B0609070205080204" pitchFamily="49" charset="-128"/>
              <a:ea typeface="ＭＳ ゴシック" panose="020B0609070205080204" pitchFamily="49" charset="-128"/>
            </a:rPr>
            <a:t>Ａ１　使命感、責任感、教育的愛情、高い倫理観、コンプライアンス、服務規律の遵守</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Ａ２　社会性、コミュニケーション能力</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Ａ３　社会の変化への対応、広い視野、学び続ける意欲</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Ａ４　教職に関する教養</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Ｂ５　教科等についての専門性</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Ｂ６　授業実践、指導技術</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Ｃ７　子供の発達過程や特徴の理解と信頼関係の構築</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Ｃ８　教育相談、個別指導</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Ｃ９　人権教育の推進、生徒指導上の課題への対応</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Ｃ</a:t>
          </a:r>
          <a:r>
            <a:rPr kumimoji="1" lang="en-US" altLang="ja-JP" sz="1000">
              <a:latin typeface="ＭＳ ゴシック" panose="020B0609070205080204" pitchFamily="49" charset="-128"/>
              <a:ea typeface="ＭＳ ゴシック" panose="020B0609070205080204" pitchFamily="49" charset="-128"/>
            </a:rPr>
            <a:t>10</a:t>
          </a:r>
          <a:r>
            <a:rPr kumimoji="1" lang="ja-JP" altLang="en-US" sz="1000">
              <a:latin typeface="ＭＳ ゴシック" panose="020B0609070205080204" pitchFamily="49" charset="-128"/>
              <a:ea typeface="ＭＳ ゴシック" panose="020B0609070205080204" pitchFamily="49" charset="-128"/>
            </a:rPr>
            <a:t>　キャリア教育、進路指導</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Ｄ</a:t>
          </a:r>
          <a:r>
            <a:rPr kumimoji="1" lang="en-US" altLang="ja-JP" sz="1000">
              <a:latin typeface="ＭＳ ゴシック" panose="020B0609070205080204" pitchFamily="49" charset="-128"/>
              <a:ea typeface="ＭＳ ゴシック" panose="020B0609070205080204" pitchFamily="49" charset="-128"/>
            </a:rPr>
            <a:t>11</a:t>
          </a:r>
          <a:r>
            <a:rPr kumimoji="1" lang="ja-JP" altLang="en-US" sz="1000">
              <a:latin typeface="ＭＳ ゴシック" panose="020B0609070205080204" pitchFamily="49" charset="-128"/>
              <a:ea typeface="ＭＳ ゴシック" panose="020B0609070205080204" pitchFamily="49" charset="-128"/>
            </a:rPr>
            <a:t>　教育課程の管理・運用</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Ｄ</a:t>
          </a:r>
          <a:r>
            <a:rPr kumimoji="1" lang="en-US" altLang="ja-JP" sz="1000">
              <a:latin typeface="ＭＳ ゴシック" panose="020B0609070205080204" pitchFamily="49" charset="-128"/>
              <a:ea typeface="ＭＳ ゴシック" panose="020B0609070205080204" pitchFamily="49" charset="-128"/>
            </a:rPr>
            <a:t>12</a:t>
          </a:r>
          <a:r>
            <a:rPr kumimoji="1" lang="ja-JP" altLang="en-US" sz="1000">
              <a:latin typeface="ＭＳ ゴシック" panose="020B0609070205080204" pitchFamily="49" charset="-128"/>
              <a:ea typeface="ＭＳ ゴシック" panose="020B0609070205080204" pitchFamily="49" charset="-128"/>
            </a:rPr>
            <a:t>　校務分掌と連携・調整</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Ｄ</a:t>
          </a:r>
          <a:r>
            <a:rPr kumimoji="1" lang="en-US" altLang="ja-JP" sz="1000">
              <a:latin typeface="ＭＳ ゴシック" panose="020B0609070205080204" pitchFamily="49" charset="-128"/>
              <a:ea typeface="ＭＳ ゴシック" panose="020B0609070205080204" pitchFamily="49" charset="-128"/>
            </a:rPr>
            <a:t>13</a:t>
          </a:r>
          <a:r>
            <a:rPr kumimoji="1" lang="ja-JP" altLang="en-US" sz="1000">
              <a:latin typeface="ＭＳ ゴシック" panose="020B0609070205080204" pitchFamily="49" charset="-128"/>
              <a:ea typeface="ＭＳ ゴシック" panose="020B0609070205080204" pitchFamily="49" charset="-128"/>
            </a:rPr>
            <a:t>　家庭や地域、関係機関等との連携と協働</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Ｄ</a:t>
          </a:r>
          <a:r>
            <a:rPr kumimoji="1" lang="en-US" altLang="ja-JP" sz="1000">
              <a:latin typeface="ＭＳ ゴシック" panose="020B0609070205080204" pitchFamily="49" charset="-128"/>
              <a:ea typeface="ＭＳ ゴシック" panose="020B0609070205080204" pitchFamily="49" charset="-128"/>
            </a:rPr>
            <a:t>14</a:t>
          </a:r>
          <a:r>
            <a:rPr kumimoji="1" lang="ja-JP" altLang="en-US" sz="1000">
              <a:latin typeface="ＭＳ ゴシック" panose="020B0609070205080204" pitchFamily="49" charset="-128"/>
              <a:ea typeface="ＭＳ ゴシック" panose="020B0609070205080204" pitchFamily="49" charset="-128"/>
            </a:rPr>
            <a:t>　研修（研究）体制</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Ｅ</a:t>
          </a:r>
          <a:r>
            <a:rPr kumimoji="1" lang="en-US" altLang="ja-JP" sz="1000">
              <a:latin typeface="ＭＳ ゴシック" panose="020B0609070205080204" pitchFamily="49" charset="-128"/>
              <a:ea typeface="ＭＳ ゴシック" panose="020B0609070205080204" pitchFamily="49" charset="-128"/>
            </a:rPr>
            <a:t>15</a:t>
          </a:r>
          <a:r>
            <a:rPr kumimoji="1" lang="ja-JP" altLang="en-US" sz="1000">
              <a:latin typeface="ＭＳ ゴシック" panose="020B0609070205080204" pitchFamily="49" charset="-128"/>
              <a:ea typeface="ＭＳ ゴシック" panose="020B0609070205080204" pitchFamily="49" charset="-128"/>
            </a:rPr>
            <a:t>　特別な配慮や支援を必要とする子供の理解</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Ｅ</a:t>
          </a:r>
          <a:r>
            <a:rPr kumimoji="1" lang="en-US" altLang="ja-JP" sz="1000">
              <a:solidFill>
                <a:schemeClr val="dk1"/>
              </a:solidFill>
              <a:latin typeface="ＭＳ ゴシック" panose="020B0609070205080204" pitchFamily="49" charset="-128"/>
              <a:ea typeface="ＭＳ ゴシック" panose="020B0609070205080204" pitchFamily="49" charset="-128"/>
              <a:cs typeface="+mn-cs"/>
            </a:rPr>
            <a:t>16</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学習上・生活上の支援</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latin typeface="ＭＳ ゴシック" panose="020B0609070205080204" pitchFamily="49" charset="-128"/>
              <a:ea typeface="ＭＳ ゴシック" panose="020B0609070205080204" pitchFamily="49" charset="-128"/>
            </a:rPr>
            <a:t>Ｆ</a:t>
          </a:r>
          <a:r>
            <a:rPr kumimoji="1" lang="en-US" altLang="ja-JP" sz="1000">
              <a:latin typeface="ＭＳ ゴシック" panose="020B0609070205080204" pitchFamily="49" charset="-128"/>
              <a:ea typeface="ＭＳ ゴシック" panose="020B0609070205080204" pitchFamily="49" charset="-128"/>
            </a:rPr>
            <a:t>17</a:t>
          </a:r>
          <a:r>
            <a:rPr kumimoji="1" lang="ja-JP" altLang="en-US" sz="1000">
              <a:latin typeface="ＭＳ ゴシック" panose="020B0609070205080204" pitchFamily="49" charset="-128"/>
              <a:ea typeface="ＭＳ ゴシック" panose="020B0609070205080204" pitchFamily="49" charset="-128"/>
            </a:rPr>
            <a:t>　学習指導に関するＩＣＴ利活用</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Ｆ</a:t>
          </a:r>
          <a:r>
            <a:rPr kumimoji="1" lang="en-US" altLang="ja-JP" sz="1000">
              <a:latin typeface="ＭＳ ゴシック" panose="020B0609070205080204" pitchFamily="49" charset="-128"/>
              <a:ea typeface="ＭＳ ゴシック" panose="020B0609070205080204" pitchFamily="49" charset="-128"/>
            </a:rPr>
            <a:t>18</a:t>
          </a:r>
          <a:r>
            <a:rPr kumimoji="1" lang="ja-JP" altLang="en-US" sz="1000">
              <a:latin typeface="ＭＳ ゴシック" panose="020B0609070205080204" pitchFamily="49" charset="-128"/>
              <a:ea typeface="ＭＳ ゴシック" panose="020B0609070205080204" pitchFamily="49" charset="-128"/>
            </a:rPr>
            <a:t>　生徒指導に関するＩＣＴ利活用</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Ｆ</a:t>
          </a:r>
          <a:r>
            <a:rPr kumimoji="1" lang="en-US" altLang="ja-JP" sz="1000">
              <a:latin typeface="ＭＳ ゴシック" panose="020B0609070205080204" pitchFamily="49" charset="-128"/>
              <a:ea typeface="ＭＳ ゴシック" panose="020B0609070205080204" pitchFamily="49" charset="-128"/>
            </a:rPr>
            <a:t>19</a:t>
          </a:r>
          <a:r>
            <a:rPr kumimoji="1" lang="ja-JP" altLang="en-US" sz="1000">
              <a:latin typeface="ＭＳ ゴシック" panose="020B0609070205080204" pitchFamily="49" charset="-128"/>
              <a:ea typeface="ＭＳ ゴシック" panose="020B0609070205080204" pitchFamily="49" charset="-128"/>
            </a:rPr>
            <a:t>　ＩＣＴによる校務効率化</a:t>
          </a:r>
        </a:p>
      </xdr:txBody>
    </xdr:sp>
    <xdr:clientData/>
  </xdr:twoCellAnchor>
  <xdr:twoCellAnchor>
    <xdr:from>
      <xdr:col>14</xdr:col>
      <xdr:colOff>190500</xdr:colOff>
      <xdr:row>246</xdr:row>
      <xdr:rowOff>200818</xdr:rowOff>
    </xdr:from>
    <xdr:to>
      <xdr:col>26</xdr:col>
      <xdr:colOff>227478</xdr:colOff>
      <xdr:row>258</xdr:row>
      <xdr:rowOff>12285</xdr:rowOff>
    </xdr:to>
    <xdr:graphicFrame macro="">
      <xdr:nvGraphicFramePr>
        <xdr:cNvPr id="5" name="グラフ 4">
          <a:extLst>
            <a:ext uri="{FF2B5EF4-FFF2-40B4-BE49-F238E27FC236}">
              <a16:creationId xmlns:a16="http://schemas.microsoft.com/office/drawing/2014/main" id="{E8630363-A1D7-4BBA-B5A7-AF0656B241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stfs04\41210_&#32207;&#21512;&#25945;&#32946;&#12475;&#12531;&#12479;&#12540;$\02_&#23460;&#29677;&#12501;&#12457;&#12523;&#12480;\&#30740;&#20462;&#20225;&#30011;&#37096;\2023&#65288;&#20196;&#21644;&#65301;&#24180;&#24230;&#65289;\99.&#20491;&#20154;&#12501;&#12457;&#12523;&#12480;\&#23431;&#37326;\R&#65301;&#12288;&#23567;&#20013;&#21021;&#20219;&#30740;&#27096;&#24335;&#65288;&#65300;&#26376;&#24403;&#21021;&#65289;\R6\&#12304;&#27096;&#24335;&#65299;&#12539;&#65300;&#12305;&#24180;&#38291;&#25351;&#23566;&#35336;&#30011;&#26360;&#12539;&#22577;&#21578;&#26360;_20240305&#65288;&#30906;&#35469;&#29992;&#65289;&#30994;&#37096;&#20808;&#29983;.xlsx" TargetMode="External"/><Relationship Id="rId1" Type="http://schemas.openxmlformats.org/officeDocument/2006/relationships/externalLinkPath" Target="/02_&#23460;&#29677;&#12501;&#12457;&#12523;&#12480;/&#30740;&#20462;&#20225;&#30011;&#37096;/2023&#65288;&#20196;&#21644;&#65301;&#24180;&#24230;&#65289;/99.&#20491;&#20154;&#12501;&#12457;&#12523;&#12480;/&#23431;&#37326;/R&#65301;&#12288;&#23567;&#20013;&#21021;&#20219;&#30740;&#27096;&#24335;&#65288;&#65300;&#26376;&#24403;&#21021;&#65289;/R6/&#12304;&#27096;&#24335;&#65299;&#12539;&#65300;&#12305;&#24180;&#38291;&#25351;&#23566;&#35336;&#30011;&#26360;&#12539;&#22577;&#21578;&#26360;_20240305&#65288;&#30906;&#35469;&#29992;&#65289;&#30994;&#37096;&#20808;&#2998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方法【様式３計画書】"/>
      <sheetName val="様式 3　計画書"/>
      <sheetName val="入力方法【様式４報告書】 "/>
      <sheetName val="様式４　報告書①"/>
      <sheetName val="様式４　報告書②"/>
      <sheetName val="様式４　報告書③"/>
      <sheetName val="様式４　報告書④"/>
      <sheetName val="様式４　報告書⑤"/>
      <sheetName val="様式４　報告書⑥"/>
      <sheetName val="点検"/>
      <sheetName val="千葉県・千葉市教員等育成指標"/>
    </sheetNames>
    <sheetDataSet>
      <sheetData sheetId="0" refreshError="1"/>
      <sheetData sheetId="1">
        <row r="11">
          <cell r="BU11" t="str">
            <v>拠点校方式</v>
          </cell>
          <cell r="BV11" t="str">
            <v>従来方式</v>
          </cell>
          <cell r="BW11" t="str">
            <v>拠点校方式及び従来方式</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4.9989318521683403E-2"/>
    <pageSetUpPr fitToPage="1"/>
  </sheetPr>
  <dimension ref="A1"/>
  <sheetViews>
    <sheetView showGridLines="0" tabSelected="1" view="pageBreakPreview" zoomScale="110" zoomScaleNormal="100" zoomScaleSheetLayoutView="110" workbookViewId="0">
      <selection activeCell="L1" sqref="L1"/>
    </sheetView>
  </sheetViews>
  <sheetFormatPr defaultColWidth="9" defaultRowHeight="13"/>
  <sheetData/>
  <sheetProtection selectLockedCells="1" selectUnlockedCells="1"/>
  <phoneticPr fontId="3"/>
  <printOptions horizontalCentered="1" verticalCentered="1"/>
  <pageMargins left="0.51181102362204722" right="0.51181102362204722" top="0" bottom="0" header="0.31496062992125984" footer="0.31496062992125984"/>
  <pageSetup paperSize="9" scale="95" fitToHeight="0" orientation="portrait" r:id="rId1"/>
  <rowBreaks count="2" manualBreakCount="2">
    <brk id="66" max="10" man="1"/>
    <brk id="134" max="1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BR195"/>
  <sheetViews>
    <sheetView showGridLines="0" zoomScaleNormal="100" zoomScaleSheetLayoutView="100" workbookViewId="0">
      <selection activeCell="F4" sqref="F4:J4"/>
    </sheetView>
  </sheetViews>
  <sheetFormatPr defaultColWidth="9" defaultRowHeight="14"/>
  <cols>
    <col min="1" max="1" width="3.90625" style="1" customWidth="1"/>
    <col min="2" max="4" width="3.90625" style="2" customWidth="1"/>
    <col min="5" max="43" width="3.90625" style="1" customWidth="1"/>
    <col min="44" max="45" width="3.90625" style="2" hidden="1" customWidth="1"/>
    <col min="46" max="66" width="3.90625" style="1" hidden="1" customWidth="1"/>
    <col min="67" max="68" width="3.90625" style="1" customWidth="1"/>
    <col min="69" max="69" width="15.90625" style="1" customWidth="1"/>
    <col min="70" max="70" width="7.08984375" style="60" customWidth="1"/>
    <col min="71" max="71" width="9" style="1" customWidth="1"/>
    <col min="72" max="16384" width="9" style="1"/>
  </cols>
  <sheetData>
    <row r="1" spans="1:70">
      <c r="A1" s="85"/>
      <c r="B1" s="86"/>
      <c r="C1" s="86"/>
      <c r="D1" s="86"/>
      <c r="E1" s="85"/>
      <c r="F1" s="85"/>
      <c r="G1" s="85"/>
      <c r="H1" s="85"/>
      <c r="I1" s="85"/>
      <c r="J1" s="85"/>
      <c r="K1" s="85"/>
      <c r="L1" s="85"/>
      <c r="M1" s="85"/>
      <c r="N1" s="85"/>
      <c r="O1" s="85"/>
      <c r="P1" s="85"/>
      <c r="Q1" s="85"/>
      <c r="R1" s="85"/>
      <c r="S1" s="85"/>
      <c r="T1" s="85"/>
      <c r="U1" s="85"/>
      <c r="V1" s="85"/>
      <c r="W1" s="85"/>
      <c r="X1" s="85"/>
      <c r="Y1" s="85"/>
      <c r="Z1" s="85"/>
      <c r="AR1" s="1"/>
      <c r="AS1" s="1"/>
      <c r="AV1" s="2"/>
      <c r="AW1" s="2"/>
      <c r="BR1" s="1"/>
    </row>
    <row r="2" spans="1:70" ht="19">
      <c r="A2" s="85"/>
      <c r="B2" s="87" t="s">
        <v>206</v>
      </c>
      <c r="C2" s="86"/>
      <c r="D2" s="86"/>
      <c r="E2" s="85"/>
      <c r="F2" s="85"/>
      <c r="G2" s="85"/>
      <c r="H2" s="85"/>
      <c r="I2" s="85"/>
      <c r="J2" s="85"/>
      <c r="K2" s="85"/>
      <c r="L2" s="85"/>
      <c r="M2" s="85"/>
      <c r="N2" s="85"/>
      <c r="O2" s="85"/>
      <c r="P2" s="85"/>
      <c r="Q2" s="85"/>
      <c r="R2" s="85"/>
      <c r="S2" s="85"/>
      <c r="T2" s="85"/>
      <c r="U2" s="85"/>
      <c r="V2" s="85"/>
      <c r="W2" s="85"/>
      <c r="X2" s="85"/>
      <c r="Y2" s="85"/>
      <c r="Z2" s="85"/>
      <c r="AR2" s="1"/>
      <c r="AS2" s="1"/>
      <c r="AV2" s="2"/>
      <c r="AW2" s="2"/>
      <c r="BR2" s="1"/>
    </row>
    <row r="3" spans="1:70">
      <c r="A3" s="85"/>
      <c r="B3" s="119" t="s">
        <v>8</v>
      </c>
      <c r="C3" s="119"/>
      <c r="D3" s="119"/>
      <c r="E3" s="119"/>
      <c r="F3" s="119" t="s">
        <v>207</v>
      </c>
      <c r="G3" s="119"/>
      <c r="H3" s="119"/>
      <c r="I3" s="119"/>
      <c r="J3" s="119"/>
      <c r="K3" s="85"/>
      <c r="L3" s="85"/>
      <c r="M3" s="85"/>
      <c r="N3" s="85"/>
      <c r="O3" s="85"/>
      <c r="P3" s="85"/>
      <c r="Q3" s="85"/>
      <c r="R3" s="85"/>
      <c r="S3" s="85"/>
      <c r="T3" s="85"/>
      <c r="U3" s="85"/>
      <c r="V3" s="85"/>
      <c r="W3" s="85"/>
      <c r="X3" s="85"/>
      <c r="Y3" s="85"/>
      <c r="Z3" s="85"/>
      <c r="AR3" s="1"/>
      <c r="AS3" s="1"/>
      <c r="AV3" s="2"/>
      <c r="AW3" s="2"/>
      <c r="BR3" s="1"/>
    </row>
    <row r="4" spans="1:70">
      <c r="A4" s="85"/>
      <c r="B4" s="119" t="s">
        <v>208</v>
      </c>
      <c r="C4" s="119"/>
      <c r="D4" s="119"/>
      <c r="E4" s="119"/>
      <c r="F4" s="120"/>
      <c r="G4" s="121"/>
      <c r="H4" s="121"/>
      <c r="I4" s="121"/>
      <c r="J4" s="121"/>
      <c r="K4" s="85"/>
      <c r="L4" s="85"/>
      <c r="M4" s="85"/>
      <c r="N4" s="85"/>
      <c r="O4" s="85"/>
      <c r="P4" s="85"/>
      <c r="Q4" s="85"/>
      <c r="R4" s="85"/>
      <c r="S4" s="85"/>
      <c r="T4" s="85"/>
      <c r="U4" s="85"/>
      <c r="V4" s="85"/>
      <c r="W4" s="85"/>
      <c r="X4" s="85"/>
      <c r="Y4" s="85"/>
      <c r="Z4" s="85"/>
      <c r="AR4" s="1"/>
      <c r="AS4" s="1"/>
      <c r="AV4" s="2"/>
      <c r="AW4" s="2"/>
      <c r="BR4" s="1"/>
    </row>
    <row r="5" spans="1:70">
      <c r="A5" s="85"/>
      <c r="B5" s="119" t="s">
        <v>209</v>
      </c>
      <c r="C5" s="119"/>
      <c r="D5" s="119"/>
      <c r="E5" s="119"/>
      <c r="F5" s="120"/>
      <c r="G5" s="121"/>
      <c r="H5" s="121"/>
      <c r="I5" s="121"/>
      <c r="J5" s="121"/>
      <c r="K5" s="85"/>
      <c r="L5" s="85"/>
      <c r="M5" s="85"/>
      <c r="N5" s="85"/>
      <c r="O5" s="85"/>
      <c r="P5" s="85"/>
      <c r="Q5" s="85"/>
      <c r="R5" s="85"/>
      <c r="S5" s="85"/>
      <c r="T5" s="85"/>
      <c r="U5" s="85"/>
      <c r="V5" s="85"/>
      <c r="W5" s="85"/>
      <c r="X5" s="85"/>
      <c r="Y5" s="85"/>
      <c r="Z5" s="85"/>
      <c r="AR5" s="1"/>
      <c r="AS5" s="1"/>
      <c r="AV5" s="2"/>
      <c r="AW5" s="2"/>
      <c r="BR5" s="1"/>
    </row>
    <row r="6" spans="1:70">
      <c r="A6" s="85"/>
      <c r="B6" s="119" t="s">
        <v>210</v>
      </c>
      <c r="C6" s="119"/>
      <c r="D6" s="119"/>
      <c r="E6" s="119"/>
      <c r="F6" s="120"/>
      <c r="G6" s="121"/>
      <c r="H6" s="121"/>
      <c r="I6" s="121"/>
      <c r="J6" s="121"/>
      <c r="K6" s="85"/>
      <c r="L6" s="85"/>
      <c r="M6" s="85"/>
      <c r="N6" s="85"/>
      <c r="O6" s="85"/>
      <c r="P6" s="85"/>
      <c r="Q6" s="85"/>
      <c r="R6" s="85"/>
      <c r="S6" s="85"/>
      <c r="T6" s="85"/>
      <c r="U6" s="85"/>
      <c r="V6" s="85"/>
      <c r="W6" s="85"/>
      <c r="X6" s="85"/>
      <c r="Y6" s="85"/>
      <c r="Z6" s="85"/>
      <c r="AR6" s="1"/>
      <c r="AS6" s="1"/>
      <c r="AV6" s="2"/>
      <c r="AW6" s="2"/>
      <c r="BR6" s="1"/>
    </row>
    <row r="7" spans="1:70">
      <c r="A7" s="85"/>
      <c r="B7" s="85" t="s">
        <v>211</v>
      </c>
      <c r="C7" s="86"/>
      <c r="D7" s="86"/>
      <c r="E7" s="85"/>
      <c r="F7" s="85"/>
      <c r="G7" s="85"/>
      <c r="H7" s="85"/>
      <c r="I7" s="85"/>
      <c r="J7" s="85"/>
      <c r="K7" s="85"/>
      <c r="L7" s="85"/>
      <c r="M7" s="85"/>
      <c r="N7" s="85"/>
      <c r="O7" s="85"/>
      <c r="P7" s="85"/>
      <c r="Q7" s="85"/>
      <c r="R7" s="85"/>
      <c r="S7" s="85"/>
      <c r="T7" s="85"/>
      <c r="U7" s="85"/>
      <c r="V7" s="85"/>
      <c r="W7" s="85"/>
      <c r="X7" s="85"/>
      <c r="Y7" s="85"/>
      <c r="Z7" s="85"/>
      <c r="AR7" s="1"/>
      <c r="AS7" s="1"/>
      <c r="AV7" s="2"/>
      <c r="AW7" s="2"/>
      <c r="BR7" s="1"/>
    </row>
    <row r="8" spans="1:70">
      <c r="A8" s="85"/>
      <c r="B8" s="85"/>
      <c r="C8" s="86"/>
      <c r="D8" s="86"/>
      <c r="E8" s="85"/>
      <c r="F8" s="85"/>
      <c r="G8" s="85"/>
      <c r="H8" s="85"/>
      <c r="I8" s="85"/>
      <c r="J8" s="85"/>
      <c r="K8" s="85"/>
      <c r="L8" s="85"/>
      <c r="M8" s="85"/>
      <c r="N8" s="85"/>
      <c r="O8" s="85"/>
      <c r="P8" s="85"/>
      <c r="Q8" s="85"/>
      <c r="R8" s="85"/>
      <c r="S8" s="85"/>
      <c r="T8" s="85"/>
      <c r="U8" s="85"/>
      <c r="V8" s="85"/>
      <c r="W8" s="85"/>
      <c r="X8" s="85"/>
      <c r="Y8" s="85"/>
      <c r="Z8" s="85"/>
      <c r="AR8" s="1"/>
      <c r="AS8" s="1"/>
      <c r="AV8" s="2"/>
      <c r="AW8" s="2"/>
      <c r="BR8" s="1"/>
    </row>
    <row r="9" spans="1:70" ht="18.75" customHeight="1">
      <c r="A9" s="122" t="s">
        <v>89</v>
      </c>
      <c r="B9" s="122"/>
      <c r="C9" s="122"/>
      <c r="D9" s="122"/>
      <c r="E9" s="122"/>
      <c r="F9" s="122"/>
      <c r="G9" s="122"/>
      <c r="H9" s="122"/>
      <c r="I9" s="122"/>
      <c r="J9" s="122"/>
      <c r="K9" s="122"/>
      <c r="X9" s="2"/>
      <c r="Y9" s="2"/>
      <c r="Z9" s="2"/>
      <c r="AA9" s="2"/>
      <c r="AB9" s="2"/>
      <c r="AC9" s="2"/>
      <c r="AD9" s="2"/>
      <c r="AE9" s="2"/>
      <c r="AF9" s="2"/>
      <c r="AG9" s="2"/>
      <c r="AH9" s="2"/>
      <c r="AI9" s="2"/>
      <c r="AJ9" s="2"/>
      <c r="AK9" s="2"/>
      <c r="AL9" s="2"/>
      <c r="AM9" s="2"/>
      <c r="AN9" s="2"/>
      <c r="AO9" s="2"/>
      <c r="AP9" s="2"/>
    </row>
    <row r="10" spans="1:70" ht="12" customHeight="1">
      <c r="A10" s="3"/>
      <c r="E10" s="3"/>
      <c r="F10" s="3"/>
      <c r="G10" s="3"/>
      <c r="H10" s="3"/>
      <c r="I10" s="3"/>
      <c r="J10" s="3"/>
      <c r="K10" s="3"/>
      <c r="L10" s="3"/>
      <c r="M10" s="3"/>
      <c r="N10" s="3"/>
      <c r="O10" s="3"/>
      <c r="P10" s="3"/>
      <c r="Q10" s="3"/>
      <c r="R10" s="3"/>
      <c r="S10" s="3"/>
      <c r="T10" s="3"/>
      <c r="U10" s="3"/>
      <c r="V10" s="2"/>
      <c r="W10" s="2"/>
      <c r="X10"/>
      <c r="Y10"/>
      <c r="Z10"/>
      <c r="AA10" s="2"/>
      <c r="AB10" s="2"/>
      <c r="AC10" s="2"/>
      <c r="AD10" s="2"/>
      <c r="AE10" s="2"/>
      <c r="AF10" s="2"/>
      <c r="AG10" s="2"/>
      <c r="AH10" s="2"/>
      <c r="AI10" s="2"/>
      <c r="AJ10" s="2"/>
      <c r="AK10" s="2"/>
      <c r="AL10" s="2"/>
      <c r="AM10" s="2"/>
      <c r="AN10" s="2"/>
      <c r="AO10" s="2"/>
      <c r="AP10" s="2"/>
    </row>
    <row r="11" spans="1:70" ht="30" customHeight="1">
      <c r="A11" s="3"/>
      <c r="B11" s="3"/>
      <c r="C11" s="1"/>
      <c r="D11" s="138" t="s">
        <v>29</v>
      </c>
      <c r="E11" s="138"/>
      <c r="F11" s="138"/>
      <c r="G11" s="138"/>
      <c r="H11" s="138"/>
      <c r="I11" s="138"/>
      <c r="J11" s="138"/>
      <c r="K11" s="138"/>
      <c r="L11" s="138"/>
      <c r="M11" s="138"/>
      <c r="N11" s="138"/>
      <c r="O11" s="138"/>
      <c r="P11" s="138"/>
      <c r="Q11" s="138"/>
      <c r="R11" s="138"/>
      <c r="S11" s="138"/>
      <c r="T11" s="138"/>
      <c r="U11" s="138"/>
      <c r="V11" s="138"/>
      <c r="W11" s="138"/>
      <c r="X11" s="152"/>
      <c r="Y11" s="152"/>
      <c r="Z11" s="4"/>
      <c r="AA11" s="5"/>
      <c r="AB11" s="5"/>
      <c r="AC11" s="5"/>
      <c r="AD11" s="5"/>
      <c r="AE11" s="5"/>
      <c r="AF11" s="5"/>
      <c r="AG11" s="5"/>
      <c r="AH11" s="5"/>
      <c r="AI11" s="5"/>
      <c r="AJ11" s="5"/>
      <c r="AK11" s="5"/>
      <c r="AL11" s="5"/>
      <c r="AM11" s="5"/>
      <c r="AN11" s="5"/>
      <c r="AO11" s="5"/>
      <c r="AP11" s="5"/>
    </row>
    <row r="12" spans="1:70" ht="12" customHeight="1">
      <c r="A12" s="3"/>
      <c r="E12" s="3"/>
      <c r="F12" s="3"/>
      <c r="G12" s="3"/>
      <c r="H12" s="3"/>
      <c r="I12" s="3"/>
      <c r="J12" s="3"/>
      <c r="K12" s="3"/>
      <c r="L12" s="3"/>
      <c r="M12" s="3"/>
      <c r="N12" s="3"/>
      <c r="O12" s="3"/>
      <c r="P12" s="3"/>
      <c r="Q12" s="3"/>
      <c r="R12" s="3"/>
      <c r="S12" s="3"/>
      <c r="T12" s="3"/>
      <c r="U12" s="3"/>
      <c r="V12" s="2"/>
      <c r="W12" s="2"/>
      <c r="X12" s="2"/>
      <c r="Y12" s="2"/>
      <c r="Z12" s="2"/>
      <c r="AA12" s="2"/>
      <c r="AB12" s="2"/>
      <c r="AC12" s="2"/>
      <c r="AD12" s="2"/>
      <c r="AE12" s="2"/>
      <c r="AF12" s="2"/>
      <c r="AG12" s="2"/>
      <c r="AH12" s="2"/>
      <c r="AI12" s="2"/>
      <c r="AJ12" s="2"/>
      <c r="AK12" s="2"/>
      <c r="AL12" s="2"/>
      <c r="AM12" s="2"/>
      <c r="AN12" s="2"/>
      <c r="AO12" s="2"/>
      <c r="AP12" s="2"/>
    </row>
    <row r="13" spans="1:70" ht="30" customHeight="1">
      <c r="A13" s="2"/>
      <c r="B13" s="139" t="s">
        <v>18</v>
      </c>
      <c r="C13" s="139"/>
      <c r="D13" s="139"/>
      <c r="E13" s="140" t="s">
        <v>92</v>
      </c>
      <c r="F13" s="140"/>
      <c r="G13" s="140"/>
      <c r="H13" s="140"/>
      <c r="I13" s="140"/>
      <c r="J13" s="140"/>
      <c r="K13" s="140"/>
      <c r="L13" s="140"/>
      <c r="M13" s="140"/>
      <c r="N13" s="140"/>
      <c r="O13" s="140"/>
      <c r="P13" s="140"/>
      <c r="Q13" s="140"/>
      <c r="R13" s="2"/>
      <c r="S13" s="2"/>
      <c r="T13" s="2"/>
      <c r="U13" s="153"/>
      <c r="V13" s="153"/>
      <c r="W13" s="153"/>
      <c r="X13" s="153"/>
      <c r="Y13" s="153"/>
      <c r="Z13" s="6"/>
    </row>
    <row r="14" spans="1:70" ht="30" customHeight="1">
      <c r="A14" s="2"/>
      <c r="B14" s="132" t="s">
        <v>30</v>
      </c>
      <c r="C14" s="133"/>
      <c r="D14" s="134"/>
      <c r="E14" s="135" t="s">
        <v>91</v>
      </c>
      <c r="F14" s="136"/>
      <c r="G14" s="136"/>
      <c r="H14" s="136"/>
      <c r="I14" s="136"/>
      <c r="J14" s="136"/>
      <c r="K14" s="136"/>
      <c r="L14" s="136"/>
      <c r="M14" s="136"/>
      <c r="N14" s="136"/>
      <c r="O14" s="136"/>
      <c r="P14" s="136"/>
      <c r="Q14" s="137"/>
      <c r="R14" s="2"/>
      <c r="S14" s="2"/>
      <c r="T14" s="2"/>
      <c r="U14" s="153"/>
      <c r="V14" s="153"/>
      <c r="W14" s="153"/>
      <c r="X14" s="153"/>
      <c r="Y14" s="153"/>
      <c r="Z14" s="6"/>
    </row>
    <row r="15" spans="1:70" ht="30" customHeight="1">
      <c r="A15" s="2"/>
      <c r="B15" s="132" t="s">
        <v>31</v>
      </c>
      <c r="C15" s="133"/>
      <c r="D15" s="134"/>
      <c r="E15" s="135" t="s">
        <v>93</v>
      </c>
      <c r="F15" s="136"/>
      <c r="G15" s="136"/>
      <c r="H15" s="136"/>
      <c r="I15" s="136"/>
      <c r="J15" s="136"/>
      <c r="K15" s="136"/>
      <c r="L15" s="136"/>
      <c r="M15" s="136"/>
      <c r="N15" s="136"/>
      <c r="O15" s="136"/>
      <c r="P15" s="136"/>
      <c r="Q15" s="137"/>
      <c r="R15" s="2"/>
      <c r="S15" s="2"/>
      <c r="T15" s="2"/>
      <c r="U15" s="153"/>
      <c r="V15" s="153"/>
      <c r="W15" s="153"/>
      <c r="X15" s="153"/>
      <c r="Y15" s="153"/>
      <c r="Z15" s="6"/>
    </row>
    <row r="16" spans="1:70" ht="15" customHeight="1">
      <c r="A16" s="2"/>
      <c r="R16" s="2"/>
      <c r="S16" s="2"/>
      <c r="T16" s="2"/>
      <c r="U16" s="2"/>
    </row>
    <row r="17" spans="1:65" ht="22.5" customHeight="1">
      <c r="A17" s="7" t="s">
        <v>8</v>
      </c>
      <c r="B17" s="7" t="s">
        <v>2</v>
      </c>
      <c r="C17" s="7" t="s">
        <v>0</v>
      </c>
      <c r="D17" s="7" t="s">
        <v>28</v>
      </c>
      <c r="E17" s="147" t="s">
        <v>1</v>
      </c>
      <c r="F17" s="147"/>
      <c r="G17" s="147"/>
      <c r="H17" s="147"/>
      <c r="I17" s="147"/>
      <c r="J17" s="147"/>
      <c r="K17" s="147"/>
      <c r="L17" s="147"/>
      <c r="M17" s="147"/>
      <c r="N17" s="147"/>
      <c r="O17" s="147"/>
      <c r="P17" s="147"/>
      <c r="Q17" s="147"/>
      <c r="R17" s="147"/>
      <c r="S17" s="149" t="s">
        <v>44</v>
      </c>
      <c r="T17" s="149"/>
      <c r="U17" s="149"/>
      <c r="V17" s="149"/>
      <c r="W17" s="149" t="s">
        <v>45</v>
      </c>
      <c r="X17" s="149"/>
      <c r="Y17" s="149"/>
      <c r="Z17" s="149"/>
      <c r="AA17" s="9"/>
      <c r="AB17" s="9"/>
      <c r="AC17" s="9"/>
      <c r="AD17" s="9"/>
      <c r="AE17" s="9"/>
      <c r="AF17" s="9"/>
      <c r="AG17" s="9"/>
      <c r="AH17" s="9"/>
      <c r="AI17" s="9"/>
      <c r="AJ17" s="9"/>
      <c r="AK17" s="9"/>
      <c r="AL17" s="9"/>
      <c r="AM17" s="9"/>
      <c r="AN17" s="9"/>
      <c r="AO17" s="9"/>
      <c r="AP17" s="9"/>
    </row>
    <row r="18" spans="1:65" ht="22.5" customHeight="1">
      <c r="A18" s="10" t="s">
        <v>19</v>
      </c>
      <c r="B18" s="10">
        <v>4</v>
      </c>
      <c r="C18" s="10">
        <v>4</v>
      </c>
      <c r="D18" s="11">
        <f>IF(B18="","",IF(B18&lt;4,DATE(2025,B18,C18),DATE(2024,B18,C18)))</f>
        <v>45386</v>
      </c>
      <c r="E18" s="148" t="s">
        <v>9</v>
      </c>
      <c r="F18" s="148"/>
      <c r="G18" s="148"/>
      <c r="H18" s="148"/>
      <c r="I18" s="148"/>
      <c r="J18" s="148"/>
      <c r="K18" s="148"/>
      <c r="L18" s="148"/>
      <c r="M18" s="148"/>
      <c r="N18" s="148"/>
      <c r="O18" s="148"/>
      <c r="P18" s="148"/>
      <c r="Q18" s="148"/>
      <c r="R18" s="148"/>
      <c r="S18" s="150" t="s">
        <v>115</v>
      </c>
      <c r="T18" s="150"/>
      <c r="U18" s="150"/>
      <c r="V18" s="150"/>
      <c r="W18" s="151" t="s">
        <v>3</v>
      </c>
      <c r="X18" s="151"/>
      <c r="Y18" s="151"/>
      <c r="Z18" s="151"/>
      <c r="AA18" s="3"/>
      <c r="AB18" s="3"/>
      <c r="AC18" s="3"/>
      <c r="AD18" s="3"/>
      <c r="AE18" s="3"/>
      <c r="AF18" s="3"/>
      <c r="AG18" s="3"/>
      <c r="AH18" s="3"/>
      <c r="AI18" s="3"/>
      <c r="AJ18" s="3"/>
      <c r="AK18" s="3"/>
      <c r="AL18" s="3"/>
      <c r="AM18" s="3"/>
      <c r="AN18" s="3"/>
      <c r="AO18" s="3"/>
      <c r="AP18" s="3"/>
      <c r="AQ18" s="12"/>
      <c r="AR18" s="61" t="s">
        <v>21</v>
      </c>
      <c r="AS18" s="61"/>
      <c r="AT18" s="61" t="s">
        <v>94</v>
      </c>
      <c r="BI18" s="1" t="s">
        <v>3</v>
      </c>
      <c r="BM18" s="1">
        <v>1</v>
      </c>
    </row>
    <row r="19" spans="1:65" ht="22.5" customHeight="1">
      <c r="A19" s="13">
        <v>1</v>
      </c>
      <c r="B19" s="14"/>
      <c r="C19" s="14"/>
      <c r="D19" s="15" t="str">
        <f>IF(B19="","",IF(B19&lt;4,DATE(2026,B19,C19),DATE(2025,B19,C19)))</f>
        <v/>
      </c>
      <c r="E19" s="145"/>
      <c r="F19" s="145"/>
      <c r="G19" s="145"/>
      <c r="H19" s="145"/>
      <c r="I19" s="145"/>
      <c r="J19" s="145"/>
      <c r="K19" s="145"/>
      <c r="L19" s="145"/>
      <c r="M19" s="145"/>
      <c r="N19" s="145"/>
      <c r="O19" s="145"/>
      <c r="P19" s="145"/>
      <c r="Q19" s="145"/>
      <c r="R19" s="145"/>
      <c r="S19" s="146"/>
      <c r="T19" s="146"/>
      <c r="U19" s="146"/>
      <c r="V19" s="146"/>
      <c r="W19" s="144"/>
      <c r="X19" s="144"/>
      <c r="Y19" s="144"/>
      <c r="Z19" s="144"/>
      <c r="AA19" s="3"/>
      <c r="AB19" s="3"/>
      <c r="AC19" s="3"/>
      <c r="AD19" s="3"/>
      <c r="AE19" s="3"/>
      <c r="AF19" s="3"/>
      <c r="AG19" s="3"/>
      <c r="AH19" s="3"/>
      <c r="AI19" s="3"/>
      <c r="AJ19" s="3"/>
      <c r="AK19" s="3"/>
      <c r="AL19" s="3"/>
      <c r="AM19" s="3"/>
      <c r="AN19" s="3"/>
      <c r="AO19" s="3"/>
      <c r="AP19" s="3"/>
      <c r="AQ19" s="12"/>
      <c r="AR19" s="61" t="s">
        <v>35</v>
      </c>
      <c r="AS19" s="61"/>
      <c r="AT19" s="61" t="s">
        <v>10</v>
      </c>
      <c r="BI19" s="1" t="s">
        <v>4</v>
      </c>
      <c r="BM19" s="1">
        <v>2</v>
      </c>
    </row>
    <row r="20" spans="1:65" ht="22.5" customHeight="1">
      <c r="A20" s="13">
        <v>2</v>
      </c>
      <c r="B20" s="14"/>
      <c r="C20" s="14"/>
      <c r="D20" s="15" t="str">
        <f t="shared" ref="D20:D47" si="0">IF(B20="","",IF(B20&lt;4,DATE(2026,B20,C20),DATE(2025,B20,C20)))</f>
        <v/>
      </c>
      <c r="E20" s="145"/>
      <c r="F20" s="145"/>
      <c r="G20" s="145"/>
      <c r="H20" s="145"/>
      <c r="I20" s="145"/>
      <c r="J20" s="145"/>
      <c r="K20" s="145"/>
      <c r="L20" s="145"/>
      <c r="M20" s="145"/>
      <c r="N20" s="145"/>
      <c r="O20" s="145"/>
      <c r="P20" s="145"/>
      <c r="Q20" s="145"/>
      <c r="R20" s="145"/>
      <c r="S20" s="146"/>
      <c r="T20" s="146"/>
      <c r="U20" s="146"/>
      <c r="V20" s="146"/>
      <c r="W20" s="144"/>
      <c r="X20" s="144"/>
      <c r="Y20" s="144"/>
      <c r="Z20" s="144"/>
      <c r="AA20" s="3"/>
      <c r="AB20" s="3"/>
      <c r="AC20" s="3"/>
      <c r="AD20" s="3"/>
      <c r="AE20" s="3"/>
      <c r="AF20" s="3"/>
      <c r="AG20" s="3"/>
      <c r="AH20" s="3"/>
      <c r="AI20" s="3"/>
      <c r="AJ20" s="3"/>
      <c r="AK20" s="3"/>
      <c r="AL20" s="3"/>
      <c r="AM20" s="3"/>
      <c r="AN20" s="3"/>
      <c r="AO20" s="3"/>
      <c r="AP20" s="3"/>
      <c r="AQ20" s="12"/>
      <c r="AR20" s="61" t="s">
        <v>36</v>
      </c>
      <c r="AS20" s="61"/>
      <c r="AT20" s="61" t="s">
        <v>95</v>
      </c>
      <c r="BI20" s="1" t="s">
        <v>5</v>
      </c>
      <c r="BM20" s="1">
        <v>3</v>
      </c>
    </row>
    <row r="21" spans="1:65" ht="22.5" customHeight="1">
      <c r="A21" s="13">
        <v>3</v>
      </c>
      <c r="B21" s="14"/>
      <c r="C21" s="14"/>
      <c r="D21" s="15" t="str">
        <f t="shared" si="0"/>
        <v/>
      </c>
      <c r="E21" s="145"/>
      <c r="F21" s="145"/>
      <c r="G21" s="145"/>
      <c r="H21" s="145"/>
      <c r="I21" s="145"/>
      <c r="J21" s="145"/>
      <c r="K21" s="145"/>
      <c r="L21" s="145"/>
      <c r="M21" s="145"/>
      <c r="N21" s="145"/>
      <c r="O21" s="145"/>
      <c r="P21" s="145"/>
      <c r="Q21" s="145"/>
      <c r="R21" s="145"/>
      <c r="S21" s="146"/>
      <c r="T21" s="146"/>
      <c r="U21" s="146"/>
      <c r="V21" s="146"/>
      <c r="W21" s="144"/>
      <c r="X21" s="144"/>
      <c r="Y21" s="144"/>
      <c r="Z21" s="144"/>
      <c r="AA21" s="3"/>
      <c r="AB21" s="3"/>
      <c r="AC21" s="3"/>
      <c r="AD21" s="3"/>
      <c r="AE21" s="3"/>
      <c r="AF21" s="3"/>
      <c r="AG21" s="3"/>
      <c r="AH21" s="3"/>
      <c r="AI21" s="3"/>
      <c r="AJ21" s="3"/>
      <c r="AK21" s="3"/>
      <c r="AL21" s="3"/>
      <c r="AM21" s="3"/>
      <c r="AN21" s="3"/>
      <c r="AO21" s="3"/>
      <c r="AP21" s="3"/>
      <c r="AQ21" s="12"/>
      <c r="AR21" s="61" t="s">
        <v>37</v>
      </c>
      <c r="AS21" s="61"/>
      <c r="AT21" s="61" t="s">
        <v>12</v>
      </c>
      <c r="BI21" s="1" t="s">
        <v>6</v>
      </c>
      <c r="BM21" s="1">
        <v>4</v>
      </c>
    </row>
    <row r="22" spans="1:65" ht="22.5" customHeight="1">
      <c r="A22" s="13">
        <v>4</v>
      </c>
      <c r="B22" s="14"/>
      <c r="C22" s="14"/>
      <c r="D22" s="15" t="str">
        <f t="shared" si="0"/>
        <v/>
      </c>
      <c r="E22" s="145"/>
      <c r="F22" s="145"/>
      <c r="G22" s="145"/>
      <c r="H22" s="145"/>
      <c r="I22" s="145"/>
      <c r="J22" s="145"/>
      <c r="K22" s="145"/>
      <c r="L22" s="145"/>
      <c r="M22" s="145"/>
      <c r="N22" s="145"/>
      <c r="O22" s="145"/>
      <c r="P22" s="145"/>
      <c r="Q22" s="145"/>
      <c r="R22" s="145"/>
      <c r="S22" s="146"/>
      <c r="T22" s="146"/>
      <c r="U22" s="146"/>
      <c r="V22" s="146"/>
      <c r="W22" s="144"/>
      <c r="X22" s="144"/>
      <c r="Y22" s="144"/>
      <c r="Z22" s="144"/>
      <c r="AA22" s="3"/>
      <c r="AB22" s="3"/>
      <c r="AC22" s="3"/>
      <c r="AD22" s="3"/>
      <c r="AE22" s="3"/>
      <c r="AF22" s="3"/>
      <c r="AG22" s="3"/>
      <c r="AH22" s="3"/>
      <c r="AI22" s="3"/>
      <c r="AJ22" s="3"/>
      <c r="AK22" s="3"/>
      <c r="AL22" s="3"/>
      <c r="AM22" s="3"/>
      <c r="AN22" s="3"/>
      <c r="AO22" s="3"/>
      <c r="AP22" s="3"/>
      <c r="AQ22" s="12"/>
      <c r="AR22" s="61" t="s">
        <v>23</v>
      </c>
      <c r="AS22" s="61"/>
      <c r="AT22" s="61" t="s">
        <v>13</v>
      </c>
      <c r="BI22" s="1" t="s">
        <v>80</v>
      </c>
      <c r="BM22" s="1">
        <v>5</v>
      </c>
    </row>
    <row r="23" spans="1:65" ht="22.5" customHeight="1">
      <c r="A23" s="13">
        <v>5</v>
      </c>
      <c r="B23" s="14"/>
      <c r="C23" s="14"/>
      <c r="D23" s="15" t="str">
        <f t="shared" si="0"/>
        <v/>
      </c>
      <c r="E23" s="145"/>
      <c r="F23" s="145"/>
      <c r="G23" s="145"/>
      <c r="H23" s="145"/>
      <c r="I23" s="145"/>
      <c r="J23" s="145"/>
      <c r="K23" s="145"/>
      <c r="L23" s="145"/>
      <c r="M23" s="145"/>
      <c r="N23" s="145"/>
      <c r="O23" s="145"/>
      <c r="P23" s="145"/>
      <c r="Q23" s="145"/>
      <c r="R23" s="145"/>
      <c r="S23" s="146"/>
      <c r="T23" s="146"/>
      <c r="U23" s="146"/>
      <c r="V23" s="146"/>
      <c r="W23" s="144"/>
      <c r="X23" s="144"/>
      <c r="Y23" s="144"/>
      <c r="Z23" s="144"/>
      <c r="AA23" s="3"/>
      <c r="AB23" s="3"/>
      <c r="AC23" s="3"/>
      <c r="AD23" s="3"/>
      <c r="AE23" s="3"/>
      <c r="AF23" s="3"/>
      <c r="AG23" s="3"/>
      <c r="AH23" s="3"/>
      <c r="AI23" s="3"/>
      <c r="AJ23" s="3"/>
      <c r="AK23" s="3"/>
      <c r="AL23" s="3"/>
      <c r="AM23" s="3"/>
      <c r="AN23" s="3"/>
      <c r="AO23" s="3"/>
      <c r="AP23" s="3"/>
      <c r="AQ23" s="12"/>
      <c r="AR23" s="61" t="s">
        <v>24</v>
      </c>
      <c r="AS23" s="61"/>
      <c r="AT23" s="61" t="s">
        <v>14</v>
      </c>
      <c r="BI23" s="1" t="s">
        <v>7</v>
      </c>
      <c r="BM23" s="1">
        <v>6</v>
      </c>
    </row>
    <row r="24" spans="1:65" ht="22.5" customHeight="1">
      <c r="A24" s="13">
        <v>6</v>
      </c>
      <c r="B24" s="14"/>
      <c r="C24" s="14"/>
      <c r="D24" s="15" t="str">
        <f t="shared" si="0"/>
        <v/>
      </c>
      <c r="E24" s="145"/>
      <c r="F24" s="145"/>
      <c r="G24" s="145"/>
      <c r="H24" s="145"/>
      <c r="I24" s="145"/>
      <c r="J24" s="145"/>
      <c r="K24" s="145"/>
      <c r="L24" s="145"/>
      <c r="M24" s="145"/>
      <c r="N24" s="145"/>
      <c r="O24" s="145"/>
      <c r="P24" s="145"/>
      <c r="Q24" s="145"/>
      <c r="R24" s="145"/>
      <c r="S24" s="146"/>
      <c r="T24" s="146"/>
      <c r="U24" s="146"/>
      <c r="V24" s="146"/>
      <c r="W24" s="144"/>
      <c r="X24" s="144"/>
      <c r="Y24" s="144"/>
      <c r="Z24" s="144"/>
      <c r="AA24" s="3"/>
      <c r="AB24" s="3"/>
      <c r="AC24" s="3"/>
      <c r="AD24" s="3"/>
      <c r="AE24" s="3"/>
      <c r="AF24" s="3"/>
      <c r="AG24" s="3"/>
      <c r="AH24" s="3"/>
      <c r="AI24" s="3"/>
      <c r="AJ24" s="3"/>
      <c r="AK24" s="3"/>
      <c r="AL24" s="3"/>
      <c r="AM24" s="3"/>
      <c r="AN24" s="3"/>
      <c r="AO24" s="3"/>
      <c r="AP24" s="3"/>
      <c r="AQ24" s="12"/>
      <c r="AR24" s="61" t="s">
        <v>96</v>
      </c>
      <c r="AS24" s="61"/>
      <c r="AT24" s="61" t="s">
        <v>97</v>
      </c>
      <c r="BM24" s="1">
        <v>7</v>
      </c>
    </row>
    <row r="25" spans="1:65" ht="22.5" customHeight="1">
      <c r="A25" s="13">
        <v>7</v>
      </c>
      <c r="B25" s="14"/>
      <c r="C25" s="14"/>
      <c r="D25" s="15" t="str">
        <f t="shared" si="0"/>
        <v/>
      </c>
      <c r="E25" s="145"/>
      <c r="F25" s="145"/>
      <c r="G25" s="145"/>
      <c r="H25" s="145"/>
      <c r="I25" s="145"/>
      <c r="J25" s="145"/>
      <c r="K25" s="145"/>
      <c r="L25" s="145"/>
      <c r="M25" s="145"/>
      <c r="N25" s="145"/>
      <c r="O25" s="145"/>
      <c r="P25" s="145"/>
      <c r="Q25" s="145"/>
      <c r="R25" s="145"/>
      <c r="S25" s="146"/>
      <c r="T25" s="146"/>
      <c r="U25" s="146"/>
      <c r="V25" s="146"/>
      <c r="W25" s="144"/>
      <c r="X25" s="144"/>
      <c r="Y25" s="144"/>
      <c r="Z25" s="144"/>
      <c r="AA25" s="3"/>
      <c r="AB25" s="3"/>
      <c r="AC25" s="3"/>
      <c r="AD25" s="3"/>
      <c r="AE25" s="3"/>
      <c r="AF25" s="3"/>
      <c r="AG25" s="3"/>
      <c r="AH25" s="3"/>
      <c r="AI25" s="3"/>
      <c r="AJ25" s="3"/>
      <c r="AK25" s="3"/>
      <c r="AL25" s="3"/>
      <c r="AM25" s="3"/>
      <c r="AN25" s="3"/>
      <c r="AO25" s="3"/>
      <c r="AP25" s="3"/>
      <c r="AQ25" s="12"/>
      <c r="AR25" s="61" t="s">
        <v>25</v>
      </c>
      <c r="AS25" s="61"/>
      <c r="AT25" s="61" t="s">
        <v>98</v>
      </c>
      <c r="BM25" s="1">
        <v>8</v>
      </c>
    </row>
    <row r="26" spans="1:65" ht="22.5" customHeight="1">
      <c r="A26" s="13">
        <v>8</v>
      </c>
      <c r="B26" s="14"/>
      <c r="C26" s="14"/>
      <c r="D26" s="15" t="str">
        <f t="shared" si="0"/>
        <v/>
      </c>
      <c r="E26" s="145"/>
      <c r="F26" s="145"/>
      <c r="G26" s="145"/>
      <c r="H26" s="145"/>
      <c r="I26" s="145"/>
      <c r="J26" s="145"/>
      <c r="K26" s="145"/>
      <c r="L26" s="145"/>
      <c r="M26" s="145"/>
      <c r="N26" s="145"/>
      <c r="O26" s="145"/>
      <c r="P26" s="145"/>
      <c r="Q26" s="145"/>
      <c r="R26" s="145"/>
      <c r="S26" s="146"/>
      <c r="T26" s="146"/>
      <c r="U26" s="146"/>
      <c r="V26" s="146"/>
      <c r="W26" s="144"/>
      <c r="X26" s="144"/>
      <c r="Y26" s="144"/>
      <c r="Z26" s="144"/>
      <c r="AA26" s="3"/>
      <c r="AB26" s="3"/>
      <c r="AC26" s="3"/>
      <c r="AD26" s="3"/>
      <c r="AE26" s="3"/>
      <c r="AF26" s="3"/>
      <c r="AG26" s="3"/>
      <c r="AH26" s="3"/>
      <c r="AI26" s="3"/>
      <c r="AJ26" s="3"/>
      <c r="AK26" s="3"/>
      <c r="AL26" s="3"/>
      <c r="AM26" s="3"/>
      <c r="AN26" s="3"/>
      <c r="AO26" s="3"/>
      <c r="AP26" s="3"/>
      <c r="AR26" s="61" t="s">
        <v>38</v>
      </c>
      <c r="AS26" s="61"/>
      <c r="AT26" s="61" t="s">
        <v>99</v>
      </c>
      <c r="BM26" s="1">
        <v>9</v>
      </c>
    </row>
    <row r="27" spans="1:65" ht="22.5" customHeight="1">
      <c r="A27" s="13">
        <v>9</v>
      </c>
      <c r="B27" s="14"/>
      <c r="C27" s="14"/>
      <c r="D27" s="15" t="str">
        <f t="shared" si="0"/>
        <v/>
      </c>
      <c r="E27" s="145"/>
      <c r="F27" s="145"/>
      <c r="G27" s="145"/>
      <c r="H27" s="145"/>
      <c r="I27" s="145"/>
      <c r="J27" s="145"/>
      <c r="K27" s="145"/>
      <c r="L27" s="145"/>
      <c r="M27" s="145"/>
      <c r="N27" s="145"/>
      <c r="O27" s="145"/>
      <c r="P27" s="145"/>
      <c r="Q27" s="145"/>
      <c r="R27" s="145"/>
      <c r="S27" s="146"/>
      <c r="T27" s="146"/>
      <c r="U27" s="146"/>
      <c r="V27" s="146"/>
      <c r="W27" s="144"/>
      <c r="X27" s="144"/>
      <c r="Y27" s="144"/>
      <c r="Z27" s="144"/>
      <c r="AA27" s="3"/>
      <c r="AB27" s="3"/>
      <c r="AC27" s="3"/>
      <c r="AD27" s="3"/>
      <c r="AE27" s="3"/>
      <c r="AF27" s="3"/>
      <c r="AG27" s="3"/>
      <c r="AH27" s="3"/>
      <c r="AI27" s="3"/>
      <c r="AJ27" s="3"/>
      <c r="AK27" s="3"/>
      <c r="AL27" s="3"/>
      <c r="AM27" s="3"/>
      <c r="AN27" s="3"/>
      <c r="AO27" s="3"/>
      <c r="AP27" s="3"/>
      <c r="AR27" s="61" t="s">
        <v>39</v>
      </c>
      <c r="AS27" s="61"/>
      <c r="AT27" s="61" t="s">
        <v>100</v>
      </c>
      <c r="BM27" s="1">
        <v>10</v>
      </c>
    </row>
    <row r="28" spans="1:65" ht="22.5" customHeight="1">
      <c r="A28" s="13">
        <v>10</v>
      </c>
      <c r="B28" s="14"/>
      <c r="C28" s="14"/>
      <c r="D28" s="15" t="str">
        <f t="shared" si="0"/>
        <v/>
      </c>
      <c r="E28" s="145"/>
      <c r="F28" s="145"/>
      <c r="G28" s="145"/>
      <c r="H28" s="145"/>
      <c r="I28" s="145"/>
      <c r="J28" s="145"/>
      <c r="K28" s="145"/>
      <c r="L28" s="145"/>
      <c r="M28" s="145"/>
      <c r="N28" s="145"/>
      <c r="O28" s="145"/>
      <c r="P28" s="145"/>
      <c r="Q28" s="145"/>
      <c r="R28" s="145"/>
      <c r="S28" s="146"/>
      <c r="T28" s="146"/>
      <c r="U28" s="146"/>
      <c r="V28" s="146"/>
      <c r="W28" s="144"/>
      <c r="X28" s="144"/>
      <c r="Y28" s="144"/>
      <c r="Z28" s="144"/>
      <c r="AA28" s="3"/>
      <c r="AB28" s="3"/>
      <c r="AC28" s="3"/>
      <c r="AD28" s="3"/>
      <c r="AE28" s="3"/>
      <c r="AF28" s="3"/>
      <c r="AG28" s="3"/>
      <c r="AH28" s="3"/>
      <c r="AI28" s="3"/>
      <c r="AJ28" s="3"/>
      <c r="AK28" s="3"/>
      <c r="AL28" s="3"/>
      <c r="AM28" s="3"/>
      <c r="AN28" s="3"/>
      <c r="AO28" s="3"/>
      <c r="AP28" s="3"/>
      <c r="AR28" s="61" t="s">
        <v>101</v>
      </c>
      <c r="AS28" s="61"/>
      <c r="AT28" s="61" t="s">
        <v>102</v>
      </c>
      <c r="BM28" s="1">
        <v>11</v>
      </c>
    </row>
    <row r="29" spans="1:65" ht="22.5" customHeight="1">
      <c r="A29" s="13">
        <v>11</v>
      </c>
      <c r="B29" s="14"/>
      <c r="C29" s="14"/>
      <c r="D29" s="15" t="str">
        <f t="shared" si="0"/>
        <v/>
      </c>
      <c r="E29" s="145"/>
      <c r="F29" s="145"/>
      <c r="G29" s="145"/>
      <c r="H29" s="145"/>
      <c r="I29" s="145"/>
      <c r="J29" s="145"/>
      <c r="K29" s="145"/>
      <c r="L29" s="145"/>
      <c r="M29" s="145"/>
      <c r="N29" s="145"/>
      <c r="O29" s="145"/>
      <c r="P29" s="145"/>
      <c r="Q29" s="145"/>
      <c r="R29" s="145"/>
      <c r="S29" s="146"/>
      <c r="T29" s="146"/>
      <c r="U29" s="146"/>
      <c r="V29" s="146"/>
      <c r="W29" s="144"/>
      <c r="X29" s="144"/>
      <c r="Y29" s="144"/>
      <c r="Z29" s="144"/>
      <c r="AA29" s="3"/>
      <c r="AB29" s="3"/>
      <c r="AC29" s="3"/>
      <c r="AD29" s="3"/>
      <c r="AE29" s="3"/>
      <c r="AF29" s="3"/>
      <c r="AG29" s="3"/>
      <c r="AH29" s="3"/>
      <c r="AI29" s="3"/>
      <c r="AJ29" s="3"/>
      <c r="AK29" s="3"/>
      <c r="AL29" s="3"/>
      <c r="AM29" s="3"/>
      <c r="AN29" s="3"/>
      <c r="AO29" s="3"/>
      <c r="AP29" s="3"/>
      <c r="AR29" s="61" t="s">
        <v>103</v>
      </c>
      <c r="AS29" s="61"/>
      <c r="AT29" s="61" t="s">
        <v>16</v>
      </c>
      <c r="BM29" s="1">
        <v>12</v>
      </c>
    </row>
    <row r="30" spans="1:65" ht="22.5" customHeight="1">
      <c r="A30" s="13">
        <v>12</v>
      </c>
      <c r="B30" s="14"/>
      <c r="C30" s="14"/>
      <c r="D30" s="15" t="str">
        <f t="shared" si="0"/>
        <v/>
      </c>
      <c r="E30" s="145"/>
      <c r="F30" s="145"/>
      <c r="G30" s="145"/>
      <c r="H30" s="145"/>
      <c r="I30" s="145"/>
      <c r="J30" s="145"/>
      <c r="K30" s="145"/>
      <c r="L30" s="145"/>
      <c r="M30" s="145"/>
      <c r="N30" s="145"/>
      <c r="O30" s="145"/>
      <c r="P30" s="145"/>
      <c r="Q30" s="145"/>
      <c r="R30" s="145"/>
      <c r="S30" s="146"/>
      <c r="T30" s="146"/>
      <c r="U30" s="146"/>
      <c r="V30" s="146"/>
      <c r="W30" s="144"/>
      <c r="X30" s="144"/>
      <c r="Y30" s="144"/>
      <c r="Z30" s="144"/>
      <c r="AA30" s="3"/>
      <c r="AB30" s="3"/>
      <c r="AC30" s="3"/>
      <c r="AD30" s="3"/>
      <c r="AE30" s="3"/>
      <c r="AF30" s="3"/>
      <c r="AG30" s="3"/>
      <c r="AH30" s="3"/>
      <c r="AI30" s="3"/>
      <c r="AJ30" s="3"/>
      <c r="AK30" s="3"/>
      <c r="AL30" s="3"/>
      <c r="AM30" s="3"/>
      <c r="AN30" s="3"/>
      <c r="AO30" s="3"/>
      <c r="AP30" s="3"/>
      <c r="AR30" s="61" t="s">
        <v>27</v>
      </c>
      <c r="AS30" s="61"/>
      <c r="AT30" s="61" t="s">
        <v>104</v>
      </c>
      <c r="BM30" s="1">
        <v>13</v>
      </c>
    </row>
    <row r="31" spans="1:65" ht="22.5" customHeight="1">
      <c r="A31" s="13">
        <v>13</v>
      </c>
      <c r="B31" s="14"/>
      <c r="C31" s="14"/>
      <c r="D31" s="15" t="str">
        <f t="shared" si="0"/>
        <v/>
      </c>
      <c r="E31" s="145"/>
      <c r="F31" s="145"/>
      <c r="G31" s="145"/>
      <c r="H31" s="145"/>
      <c r="I31" s="145"/>
      <c r="J31" s="145"/>
      <c r="K31" s="145"/>
      <c r="L31" s="145"/>
      <c r="M31" s="145"/>
      <c r="N31" s="145"/>
      <c r="O31" s="145"/>
      <c r="P31" s="145"/>
      <c r="Q31" s="145"/>
      <c r="R31" s="145"/>
      <c r="S31" s="146"/>
      <c r="T31" s="146"/>
      <c r="U31" s="146"/>
      <c r="V31" s="146"/>
      <c r="W31" s="144"/>
      <c r="X31" s="144"/>
      <c r="Y31" s="144"/>
      <c r="Z31" s="144"/>
      <c r="AA31" s="3"/>
      <c r="AB31" s="3"/>
      <c r="AC31" s="3"/>
      <c r="AD31" s="3"/>
      <c r="AE31" s="3"/>
      <c r="AF31" s="3"/>
      <c r="AG31" s="3"/>
      <c r="AH31" s="3"/>
      <c r="AI31" s="3"/>
      <c r="AJ31" s="3"/>
      <c r="AK31" s="3"/>
      <c r="AL31" s="3"/>
      <c r="AM31" s="3"/>
      <c r="AN31" s="3"/>
      <c r="AO31" s="3"/>
      <c r="AP31" s="3"/>
      <c r="AR31" s="61" t="s">
        <v>32</v>
      </c>
      <c r="AS31" s="61"/>
      <c r="AT31" s="61" t="s">
        <v>17</v>
      </c>
      <c r="BM31" s="1">
        <v>14</v>
      </c>
    </row>
    <row r="32" spans="1:65" ht="22.5" customHeight="1">
      <c r="A32" s="13">
        <v>14</v>
      </c>
      <c r="B32" s="14"/>
      <c r="C32" s="14"/>
      <c r="D32" s="15" t="str">
        <f t="shared" si="0"/>
        <v/>
      </c>
      <c r="E32" s="145"/>
      <c r="F32" s="145"/>
      <c r="G32" s="145"/>
      <c r="H32" s="145"/>
      <c r="I32" s="145"/>
      <c r="J32" s="145"/>
      <c r="K32" s="145"/>
      <c r="L32" s="145"/>
      <c r="M32" s="145"/>
      <c r="N32" s="145"/>
      <c r="O32" s="145"/>
      <c r="P32" s="145"/>
      <c r="Q32" s="145"/>
      <c r="R32" s="145"/>
      <c r="S32" s="146"/>
      <c r="T32" s="146"/>
      <c r="U32" s="146"/>
      <c r="V32" s="146"/>
      <c r="W32" s="144"/>
      <c r="X32" s="144"/>
      <c r="Y32" s="144"/>
      <c r="Z32" s="144"/>
      <c r="AA32" s="3"/>
      <c r="AB32" s="3"/>
      <c r="AC32" s="3"/>
      <c r="AD32" s="3"/>
      <c r="AE32" s="3"/>
      <c r="AF32" s="3"/>
      <c r="AG32" s="3"/>
      <c r="AH32" s="3"/>
      <c r="AI32" s="3"/>
      <c r="AJ32" s="3"/>
      <c r="AK32" s="3"/>
      <c r="AL32" s="3"/>
      <c r="AM32" s="3"/>
      <c r="AN32" s="3"/>
      <c r="AO32" s="3"/>
      <c r="AP32" s="3"/>
      <c r="AR32" s="61" t="s">
        <v>105</v>
      </c>
      <c r="AS32" s="61"/>
      <c r="AT32" s="61" t="s">
        <v>106</v>
      </c>
      <c r="BM32" s="1">
        <v>15</v>
      </c>
    </row>
    <row r="33" spans="1:65" ht="22.5" customHeight="1">
      <c r="A33" s="13">
        <v>15</v>
      </c>
      <c r="B33" s="14"/>
      <c r="C33" s="14"/>
      <c r="D33" s="15" t="str">
        <f t="shared" si="0"/>
        <v/>
      </c>
      <c r="E33" s="145"/>
      <c r="F33" s="145"/>
      <c r="G33" s="145"/>
      <c r="H33" s="145"/>
      <c r="I33" s="145"/>
      <c r="J33" s="145"/>
      <c r="K33" s="145"/>
      <c r="L33" s="145"/>
      <c r="M33" s="145"/>
      <c r="N33" s="145"/>
      <c r="O33" s="145"/>
      <c r="P33" s="145"/>
      <c r="Q33" s="145"/>
      <c r="R33" s="145"/>
      <c r="S33" s="146"/>
      <c r="T33" s="146"/>
      <c r="U33" s="146"/>
      <c r="V33" s="146"/>
      <c r="W33" s="144"/>
      <c r="X33" s="144"/>
      <c r="Y33" s="144"/>
      <c r="Z33" s="144"/>
      <c r="AA33" s="3"/>
      <c r="AB33" s="3"/>
      <c r="AC33" s="3"/>
      <c r="AD33" s="3"/>
      <c r="AE33" s="3"/>
      <c r="AF33" s="3"/>
      <c r="AG33" s="3"/>
      <c r="AH33" s="3"/>
      <c r="AI33" s="3"/>
      <c r="AJ33" s="3"/>
      <c r="AK33" s="3"/>
      <c r="AL33" s="3"/>
      <c r="AM33" s="3"/>
      <c r="AN33" s="3"/>
      <c r="AO33" s="3"/>
      <c r="AP33" s="3"/>
      <c r="AR33" s="61" t="s">
        <v>107</v>
      </c>
      <c r="AS33" s="61"/>
      <c r="AT33" s="61" t="s">
        <v>108</v>
      </c>
      <c r="BM33" s="1">
        <v>16</v>
      </c>
    </row>
    <row r="34" spans="1:65" ht="22.5" customHeight="1">
      <c r="A34" s="13">
        <v>16</v>
      </c>
      <c r="B34" s="14"/>
      <c r="C34" s="14"/>
      <c r="D34" s="15" t="str">
        <f t="shared" si="0"/>
        <v/>
      </c>
      <c r="E34" s="145"/>
      <c r="F34" s="145"/>
      <c r="G34" s="145"/>
      <c r="H34" s="145"/>
      <c r="I34" s="145"/>
      <c r="J34" s="145"/>
      <c r="K34" s="145"/>
      <c r="L34" s="145"/>
      <c r="M34" s="145"/>
      <c r="N34" s="145"/>
      <c r="O34" s="145"/>
      <c r="P34" s="145"/>
      <c r="Q34" s="145"/>
      <c r="R34" s="145"/>
      <c r="S34" s="146"/>
      <c r="T34" s="146"/>
      <c r="U34" s="146"/>
      <c r="V34" s="146"/>
      <c r="W34" s="144"/>
      <c r="X34" s="144"/>
      <c r="Y34" s="144"/>
      <c r="Z34" s="144"/>
      <c r="AA34" s="3"/>
      <c r="AB34" s="3"/>
      <c r="AC34" s="3"/>
      <c r="AD34" s="3"/>
      <c r="AE34" s="3"/>
      <c r="AF34" s="3"/>
      <c r="AG34" s="3"/>
      <c r="AH34" s="3"/>
      <c r="AI34" s="3"/>
      <c r="AJ34" s="3"/>
      <c r="AK34" s="3"/>
      <c r="AL34" s="3"/>
      <c r="AM34" s="3"/>
      <c r="AN34" s="3"/>
      <c r="AO34" s="3"/>
      <c r="AP34" s="3"/>
      <c r="AR34" s="61" t="s">
        <v>109</v>
      </c>
      <c r="AS34" s="61"/>
      <c r="AT34" s="61" t="s">
        <v>110</v>
      </c>
      <c r="BM34" s="1">
        <v>17</v>
      </c>
    </row>
    <row r="35" spans="1:65" ht="22.5" customHeight="1">
      <c r="A35" s="13">
        <v>17</v>
      </c>
      <c r="B35" s="14"/>
      <c r="C35" s="14"/>
      <c r="D35" s="15" t="str">
        <f t="shared" si="0"/>
        <v/>
      </c>
      <c r="E35" s="145"/>
      <c r="F35" s="145"/>
      <c r="G35" s="145"/>
      <c r="H35" s="145"/>
      <c r="I35" s="145"/>
      <c r="J35" s="145"/>
      <c r="K35" s="145"/>
      <c r="L35" s="145"/>
      <c r="M35" s="145"/>
      <c r="N35" s="145"/>
      <c r="O35" s="145"/>
      <c r="P35" s="145"/>
      <c r="Q35" s="145"/>
      <c r="R35" s="145"/>
      <c r="S35" s="146"/>
      <c r="T35" s="146"/>
      <c r="U35" s="146"/>
      <c r="V35" s="146"/>
      <c r="W35" s="144"/>
      <c r="X35" s="144"/>
      <c r="Y35" s="144"/>
      <c r="Z35" s="144"/>
      <c r="AA35" s="3"/>
      <c r="AB35" s="3"/>
      <c r="AC35" s="3"/>
      <c r="AD35" s="3"/>
      <c r="AE35" s="3"/>
      <c r="AF35" s="3"/>
      <c r="AG35" s="3"/>
      <c r="AH35" s="3"/>
      <c r="AI35" s="3"/>
      <c r="AJ35" s="3"/>
      <c r="AK35" s="3"/>
      <c r="AL35" s="3"/>
      <c r="AM35" s="3"/>
      <c r="AN35" s="3"/>
      <c r="AO35" s="3"/>
      <c r="AP35" s="3"/>
      <c r="AR35" s="61" t="s">
        <v>111</v>
      </c>
      <c r="AS35" s="61"/>
      <c r="AT35" s="61" t="s">
        <v>112</v>
      </c>
      <c r="BM35" s="1">
        <v>18</v>
      </c>
    </row>
    <row r="36" spans="1:65" ht="22.5" customHeight="1">
      <c r="A36" s="13">
        <v>18</v>
      </c>
      <c r="B36" s="14"/>
      <c r="C36" s="14"/>
      <c r="D36" s="15" t="str">
        <f t="shared" si="0"/>
        <v/>
      </c>
      <c r="E36" s="145"/>
      <c r="F36" s="145"/>
      <c r="G36" s="145"/>
      <c r="H36" s="145"/>
      <c r="I36" s="145"/>
      <c r="J36" s="145"/>
      <c r="K36" s="145"/>
      <c r="L36" s="145"/>
      <c r="M36" s="145"/>
      <c r="N36" s="145"/>
      <c r="O36" s="145"/>
      <c r="P36" s="145"/>
      <c r="Q36" s="145"/>
      <c r="R36" s="145"/>
      <c r="S36" s="146"/>
      <c r="T36" s="146"/>
      <c r="U36" s="146"/>
      <c r="V36" s="146"/>
      <c r="W36" s="144"/>
      <c r="X36" s="144"/>
      <c r="Y36" s="144"/>
      <c r="Z36" s="144"/>
      <c r="AA36" s="3"/>
      <c r="AB36" s="3"/>
      <c r="AC36" s="3"/>
      <c r="AD36" s="3"/>
      <c r="AE36" s="3"/>
      <c r="AF36" s="3"/>
      <c r="AG36" s="3"/>
      <c r="AH36" s="3"/>
      <c r="AI36" s="3"/>
      <c r="AJ36" s="3"/>
      <c r="AK36" s="3"/>
      <c r="AL36" s="3"/>
      <c r="AM36" s="3"/>
      <c r="AN36" s="3"/>
      <c r="AO36" s="3"/>
      <c r="AP36" s="3"/>
      <c r="AR36" s="61" t="s">
        <v>113</v>
      </c>
      <c r="AS36" s="61"/>
      <c r="AT36" s="61" t="s">
        <v>114</v>
      </c>
      <c r="BM36" s="1">
        <v>19</v>
      </c>
    </row>
    <row r="37" spans="1:65" ht="22.5" customHeight="1">
      <c r="A37" s="13">
        <v>19</v>
      </c>
      <c r="B37" s="14"/>
      <c r="C37" s="14"/>
      <c r="D37" s="15" t="str">
        <f t="shared" si="0"/>
        <v/>
      </c>
      <c r="E37" s="145"/>
      <c r="F37" s="145"/>
      <c r="G37" s="145"/>
      <c r="H37" s="145"/>
      <c r="I37" s="145"/>
      <c r="J37" s="145"/>
      <c r="K37" s="145"/>
      <c r="L37" s="145"/>
      <c r="M37" s="145"/>
      <c r="N37" s="145"/>
      <c r="O37" s="145"/>
      <c r="P37" s="145"/>
      <c r="Q37" s="145"/>
      <c r="R37" s="145"/>
      <c r="S37" s="146"/>
      <c r="T37" s="146"/>
      <c r="U37" s="146"/>
      <c r="V37" s="146"/>
      <c r="W37" s="144"/>
      <c r="X37" s="144"/>
      <c r="Y37" s="144"/>
      <c r="Z37" s="144"/>
      <c r="AA37" s="3"/>
      <c r="AB37" s="3"/>
      <c r="AC37" s="3"/>
      <c r="AD37" s="3"/>
      <c r="AE37" s="3"/>
      <c r="AF37" s="3"/>
      <c r="AG37" s="3"/>
      <c r="AH37" s="3"/>
      <c r="AI37" s="3"/>
      <c r="AJ37" s="3"/>
      <c r="AK37" s="3"/>
      <c r="AL37" s="3"/>
      <c r="AM37" s="3"/>
      <c r="AN37" s="3"/>
      <c r="AO37" s="3"/>
      <c r="AP37" s="3"/>
      <c r="BM37" s="1">
        <v>20</v>
      </c>
    </row>
    <row r="38" spans="1:65" ht="22.5" customHeight="1">
      <c r="A38" s="13">
        <v>20</v>
      </c>
      <c r="B38" s="14"/>
      <c r="C38" s="14"/>
      <c r="D38" s="15" t="str">
        <f t="shared" si="0"/>
        <v/>
      </c>
      <c r="E38" s="145"/>
      <c r="F38" s="145"/>
      <c r="G38" s="145"/>
      <c r="H38" s="145"/>
      <c r="I38" s="145"/>
      <c r="J38" s="145"/>
      <c r="K38" s="145"/>
      <c r="L38" s="145"/>
      <c r="M38" s="145"/>
      <c r="N38" s="145"/>
      <c r="O38" s="145"/>
      <c r="P38" s="145"/>
      <c r="Q38" s="145"/>
      <c r="R38" s="145"/>
      <c r="S38" s="146"/>
      <c r="T38" s="146"/>
      <c r="U38" s="146"/>
      <c r="V38" s="146"/>
      <c r="W38" s="144"/>
      <c r="X38" s="144"/>
      <c r="Y38" s="144"/>
      <c r="Z38" s="144"/>
      <c r="AA38" s="3"/>
      <c r="AB38" s="3"/>
      <c r="AC38" s="3"/>
      <c r="AD38" s="3"/>
      <c r="AE38" s="3"/>
      <c r="AF38" s="3"/>
      <c r="AG38" s="3"/>
      <c r="AH38" s="3"/>
      <c r="AI38" s="3"/>
      <c r="AJ38" s="3"/>
      <c r="AK38" s="3"/>
      <c r="AL38" s="3"/>
      <c r="AM38" s="3"/>
      <c r="AN38" s="3"/>
      <c r="AO38" s="3"/>
      <c r="AP38" s="3"/>
      <c r="BM38" s="1">
        <v>21</v>
      </c>
    </row>
    <row r="39" spans="1:65" ht="22.5" customHeight="1">
      <c r="A39" s="13">
        <v>21</v>
      </c>
      <c r="B39" s="14"/>
      <c r="C39" s="14"/>
      <c r="D39" s="15" t="str">
        <f t="shared" si="0"/>
        <v/>
      </c>
      <c r="E39" s="145"/>
      <c r="F39" s="145"/>
      <c r="G39" s="145"/>
      <c r="H39" s="145"/>
      <c r="I39" s="145"/>
      <c r="J39" s="145"/>
      <c r="K39" s="145"/>
      <c r="L39" s="145"/>
      <c r="M39" s="145"/>
      <c r="N39" s="145"/>
      <c r="O39" s="145"/>
      <c r="P39" s="145"/>
      <c r="Q39" s="145"/>
      <c r="R39" s="145"/>
      <c r="S39" s="146"/>
      <c r="T39" s="146"/>
      <c r="U39" s="146"/>
      <c r="V39" s="146"/>
      <c r="W39" s="144"/>
      <c r="X39" s="144"/>
      <c r="Y39" s="144"/>
      <c r="Z39" s="144"/>
      <c r="AA39" s="3"/>
      <c r="AB39" s="3"/>
      <c r="AC39" s="3"/>
      <c r="AD39" s="3"/>
      <c r="AE39" s="3"/>
      <c r="AF39" s="3"/>
      <c r="AG39" s="3"/>
      <c r="AH39" s="3"/>
      <c r="AI39" s="3"/>
      <c r="AJ39" s="3"/>
      <c r="AK39" s="3"/>
      <c r="AL39" s="3"/>
      <c r="AM39" s="3"/>
      <c r="AN39" s="3"/>
      <c r="AO39" s="3"/>
      <c r="AP39" s="3"/>
      <c r="BM39" s="1">
        <v>22</v>
      </c>
    </row>
    <row r="40" spans="1:65" ht="22.5" customHeight="1">
      <c r="A40" s="13">
        <v>22</v>
      </c>
      <c r="B40" s="14"/>
      <c r="C40" s="14"/>
      <c r="D40" s="15" t="str">
        <f t="shared" si="0"/>
        <v/>
      </c>
      <c r="E40" s="145"/>
      <c r="F40" s="145"/>
      <c r="G40" s="145"/>
      <c r="H40" s="145"/>
      <c r="I40" s="145"/>
      <c r="J40" s="145"/>
      <c r="K40" s="145"/>
      <c r="L40" s="145"/>
      <c r="M40" s="145"/>
      <c r="N40" s="145"/>
      <c r="O40" s="145"/>
      <c r="P40" s="145"/>
      <c r="Q40" s="145"/>
      <c r="R40" s="145"/>
      <c r="S40" s="146"/>
      <c r="T40" s="146"/>
      <c r="U40" s="146"/>
      <c r="V40" s="146"/>
      <c r="W40" s="144"/>
      <c r="X40" s="144"/>
      <c r="Y40" s="144"/>
      <c r="Z40" s="144"/>
      <c r="AA40" s="3"/>
      <c r="AB40" s="3"/>
      <c r="AC40" s="3"/>
      <c r="AD40" s="3"/>
      <c r="AE40" s="3"/>
      <c r="AF40" s="3"/>
      <c r="AG40" s="3"/>
      <c r="AH40" s="3"/>
      <c r="AI40" s="3"/>
      <c r="AJ40" s="3"/>
      <c r="AK40" s="3"/>
      <c r="AL40" s="3"/>
      <c r="AM40" s="3"/>
      <c r="AN40" s="3"/>
      <c r="AO40" s="3"/>
      <c r="AP40" s="3"/>
      <c r="BM40" s="1">
        <v>23</v>
      </c>
    </row>
    <row r="41" spans="1:65" ht="22.5" customHeight="1">
      <c r="A41" s="13">
        <v>23</v>
      </c>
      <c r="B41" s="14"/>
      <c r="C41" s="14"/>
      <c r="D41" s="15" t="str">
        <f t="shared" si="0"/>
        <v/>
      </c>
      <c r="E41" s="145"/>
      <c r="F41" s="145"/>
      <c r="G41" s="145"/>
      <c r="H41" s="145"/>
      <c r="I41" s="145"/>
      <c r="J41" s="145"/>
      <c r="K41" s="145"/>
      <c r="L41" s="145"/>
      <c r="M41" s="145"/>
      <c r="N41" s="145"/>
      <c r="O41" s="145"/>
      <c r="P41" s="145"/>
      <c r="Q41" s="145"/>
      <c r="R41" s="145"/>
      <c r="S41" s="146"/>
      <c r="T41" s="146"/>
      <c r="U41" s="146"/>
      <c r="V41" s="146"/>
      <c r="W41" s="144"/>
      <c r="X41" s="144"/>
      <c r="Y41" s="144"/>
      <c r="Z41" s="144"/>
      <c r="AA41" s="3"/>
      <c r="AB41" s="3"/>
      <c r="AC41" s="3"/>
      <c r="AD41" s="3"/>
      <c r="AE41" s="3"/>
      <c r="AF41" s="3"/>
      <c r="AG41" s="3"/>
      <c r="AH41" s="3"/>
      <c r="AI41" s="3"/>
      <c r="AJ41" s="3"/>
      <c r="AK41" s="3"/>
      <c r="AL41" s="3"/>
      <c r="AM41" s="3"/>
      <c r="AN41" s="3"/>
      <c r="AO41" s="3"/>
      <c r="AP41" s="3"/>
      <c r="BM41" s="1">
        <v>24</v>
      </c>
    </row>
    <row r="42" spans="1:65" ht="22.5" customHeight="1">
      <c r="A42" s="13">
        <v>24</v>
      </c>
      <c r="B42" s="14"/>
      <c r="C42" s="14"/>
      <c r="D42" s="15" t="str">
        <f t="shared" si="0"/>
        <v/>
      </c>
      <c r="E42" s="145"/>
      <c r="F42" s="145"/>
      <c r="G42" s="145"/>
      <c r="H42" s="145"/>
      <c r="I42" s="145"/>
      <c r="J42" s="145"/>
      <c r="K42" s="145"/>
      <c r="L42" s="145"/>
      <c r="M42" s="145"/>
      <c r="N42" s="145"/>
      <c r="O42" s="145"/>
      <c r="P42" s="145"/>
      <c r="Q42" s="145"/>
      <c r="R42" s="145"/>
      <c r="S42" s="146"/>
      <c r="T42" s="146"/>
      <c r="U42" s="146"/>
      <c r="V42" s="146"/>
      <c r="W42" s="144"/>
      <c r="X42" s="144"/>
      <c r="Y42" s="144"/>
      <c r="Z42" s="144"/>
      <c r="AA42" s="3"/>
      <c r="AB42" s="3"/>
      <c r="AC42" s="3"/>
      <c r="AD42" s="3"/>
      <c r="AE42" s="3"/>
      <c r="AF42" s="3"/>
      <c r="AG42" s="3"/>
      <c r="AH42" s="3"/>
      <c r="AI42" s="3"/>
      <c r="AJ42" s="3"/>
      <c r="AK42" s="3"/>
      <c r="AL42" s="3"/>
      <c r="AM42" s="3"/>
      <c r="AN42" s="3"/>
      <c r="AO42" s="3"/>
      <c r="AP42" s="3"/>
      <c r="BM42" s="1">
        <v>25</v>
      </c>
    </row>
    <row r="43" spans="1:65" ht="22.5" customHeight="1">
      <c r="A43" s="13">
        <v>25</v>
      </c>
      <c r="B43" s="14"/>
      <c r="C43" s="14"/>
      <c r="D43" s="15" t="str">
        <f t="shared" si="0"/>
        <v/>
      </c>
      <c r="E43" s="145"/>
      <c r="F43" s="145"/>
      <c r="G43" s="145"/>
      <c r="H43" s="145"/>
      <c r="I43" s="145"/>
      <c r="J43" s="145"/>
      <c r="K43" s="145"/>
      <c r="L43" s="145"/>
      <c r="M43" s="145"/>
      <c r="N43" s="145"/>
      <c r="O43" s="145"/>
      <c r="P43" s="145"/>
      <c r="Q43" s="145"/>
      <c r="R43" s="145"/>
      <c r="S43" s="146"/>
      <c r="T43" s="146"/>
      <c r="U43" s="146"/>
      <c r="V43" s="146"/>
      <c r="W43" s="144"/>
      <c r="X43" s="144"/>
      <c r="Y43" s="144"/>
      <c r="Z43" s="144"/>
      <c r="AA43" s="3"/>
      <c r="AB43" s="3"/>
      <c r="AC43" s="3"/>
      <c r="AD43" s="3"/>
      <c r="AE43" s="3"/>
      <c r="AF43" s="3"/>
      <c r="AG43" s="3"/>
      <c r="AH43" s="3"/>
      <c r="AI43" s="3"/>
      <c r="AJ43" s="3"/>
      <c r="AK43" s="3"/>
      <c r="AL43" s="3"/>
      <c r="AM43" s="3"/>
      <c r="AN43" s="3"/>
      <c r="AO43" s="3"/>
      <c r="AP43" s="3"/>
      <c r="BM43" s="1">
        <v>26</v>
      </c>
    </row>
    <row r="44" spans="1:65" ht="22.5" customHeight="1">
      <c r="A44" s="13">
        <v>26</v>
      </c>
      <c r="B44" s="14"/>
      <c r="C44" s="14"/>
      <c r="D44" s="15" t="str">
        <f t="shared" si="0"/>
        <v/>
      </c>
      <c r="E44" s="145"/>
      <c r="F44" s="145"/>
      <c r="G44" s="145"/>
      <c r="H44" s="145"/>
      <c r="I44" s="145"/>
      <c r="J44" s="145"/>
      <c r="K44" s="145"/>
      <c r="L44" s="145"/>
      <c r="M44" s="145"/>
      <c r="N44" s="145"/>
      <c r="O44" s="145"/>
      <c r="P44" s="145"/>
      <c r="Q44" s="145"/>
      <c r="R44" s="145"/>
      <c r="S44" s="146"/>
      <c r="T44" s="146"/>
      <c r="U44" s="146"/>
      <c r="V44" s="146"/>
      <c r="W44" s="144"/>
      <c r="X44" s="144"/>
      <c r="Y44" s="144"/>
      <c r="Z44" s="144"/>
      <c r="AA44" s="3"/>
      <c r="AB44" s="3"/>
      <c r="AC44" s="3"/>
      <c r="AD44" s="3"/>
      <c r="AE44" s="3"/>
      <c r="AF44" s="3"/>
      <c r="AG44" s="3"/>
      <c r="AH44" s="3"/>
      <c r="AI44" s="3"/>
      <c r="AJ44" s="3"/>
      <c r="AK44" s="3"/>
      <c r="AL44" s="3"/>
      <c r="AM44" s="3"/>
      <c r="AN44" s="3"/>
      <c r="AO44" s="3"/>
      <c r="AP44" s="3"/>
      <c r="BM44" s="1">
        <v>27</v>
      </c>
    </row>
    <row r="45" spans="1:65" ht="22.5" customHeight="1">
      <c r="A45" s="13">
        <v>27</v>
      </c>
      <c r="B45" s="14"/>
      <c r="C45" s="14"/>
      <c r="D45" s="15" t="str">
        <f t="shared" si="0"/>
        <v/>
      </c>
      <c r="E45" s="145"/>
      <c r="F45" s="145"/>
      <c r="G45" s="145"/>
      <c r="H45" s="145"/>
      <c r="I45" s="145"/>
      <c r="J45" s="145"/>
      <c r="K45" s="145"/>
      <c r="L45" s="145"/>
      <c r="M45" s="145"/>
      <c r="N45" s="145"/>
      <c r="O45" s="145"/>
      <c r="P45" s="145"/>
      <c r="Q45" s="145"/>
      <c r="R45" s="145"/>
      <c r="S45" s="146"/>
      <c r="T45" s="146"/>
      <c r="U45" s="146"/>
      <c r="V45" s="146"/>
      <c r="W45" s="144"/>
      <c r="X45" s="144"/>
      <c r="Y45" s="144"/>
      <c r="Z45" s="144"/>
      <c r="AA45" s="3"/>
      <c r="AB45" s="3"/>
      <c r="AC45" s="3"/>
      <c r="AD45" s="3"/>
      <c r="AE45" s="3"/>
      <c r="AF45" s="3"/>
      <c r="AG45" s="3"/>
      <c r="AH45" s="3"/>
      <c r="AI45" s="3"/>
      <c r="AJ45" s="3"/>
      <c r="AK45" s="3"/>
      <c r="AL45" s="3"/>
      <c r="AM45" s="3"/>
      <c r="AN45" s="3"/>
      <c r="AO45" s="3"/>
      <c r="AP45" s="3"/>
      <c r="BM45" s="1">
        <v>28</v>
      </c>
    </row>
    <row r="46" spans="1:65" ht="22.5" customHeight="1">
      <c r="A46" s="13">
        <v>28</v>
      </c>
      <c r="B46" s="14"/>
      <c r="C46" s="14"/>
      <c r="D46" s="15" t="str">
        <f t="shared" si="0"/>
        <v/>
      </c>
      <c r="E46" s="145"/>
      <c r="F46" s="145"/>
      <c r="G46" s="145"/>
      <c r="H46" s="145"/>
      <c r="I46" s="145"/>
      <c r="J46" s="145"/>
      <c r="K46" s="145"/>
      <c r="L46" s="145"/>
      <c r="M46" s="145"/>
      <c r="N46" s="145"/>
      <c r="O46" s="145"/>
      <c r="P46" s="145"/>
      <c r="Q46" s="145"/>
      <c r="R46" s="145"/>
      <c r="S46" s="146"/>
      <c r="T46" s="146"/>
      <c r="U46" s="146"/>
      <c r="V46" s="146"/>
      <c r="W46" s="144"/>
      <c r="X46" s="144"/>
      <c r="Y46" s="144"/>
      <c r="Z46" s="144"/>
      <c r="AA46" s="3"/>
      <c r="AB46" s="3"/>
      <c r="AC46" s="3"/>
      <c r="AD46" s="3"/>
      <c r="AE46" s="3"/>
      <c r="AF46" s="3"/>
      <c r="AG46" s="3"/>
      <c r="AH46" s="3"/>
      <c r="AI46" s="3"/>
      <c r="AJ46" s="3"/>
      <c r="AK46" s="3"/>
      <c r="AL46" s="3"/>
      <c r="AM46" s="3"/>
      <c r="AN46" s="3"/>
      <c r="AO46" s="3"/>
      <c r="AP46" s="3"/>
      <c r="BM46" s="1">
        <v>29</v>
      </c>
    </row>
    <row r="47" spans="1:65" ht="22.5" customHeight="1">
      <c r="A47" s="13">
        <v>29</v>
      </c>
      <c r="B47" s="14"/>
      <c r="C47" s="14"/>
      <c r="D47" s="15" t="str">
        <f t="shared" si="0"/>
        <v/>
      </c>
      <c r="E47" s="145"/>
      <c r="F47" s="145"/>
      <c r="G47" s="145"/>
      <c r="H47" s="145"/>
      <c r="I47" s="145"/>
      <c r="J47" s="145"/>
      <c r="K47" s="145"/>
      <c r="L47" s="145"/>
      <c r="M47" s="145"/>
      <c r="N47" s="145"/>
      <c r="O47" s="145"/>
      <c r="P47" s="145"/>
      <c r="Q47" s="145"/>
      <c r="R47" s="145"/>
      <c r="S47" s="146"/>
      <c r="T47" s="146"/>
      <c r="U47" s="146"/>
      <c r="V47" s="146"/>
      <c r="W47" s="144"/>
      <c r="X47" s="144"/>
      <c r="Y47" s="144"/>
      <c r="Z47" s="144"/>
      <c r="AA47" s="3"/>
      <c r="AB47" s="3"/>
      <c r="AC47" s="3"/>
      <c r="AD47" s="3"/>
      <c r="AE47" s="3"/>
      <c r="AF47" s="3"/>
      <c r="AG47" s="3"/>
      <c r="AH47" s="3"/>
      <c r="AI47" s="3"/>
      <c r="AJ47" s="3"/>
      <c r="AK47" s="3"/>
      <c r="AL47" s="3"/>
      <c r="AM47" s="3"/>
      <c r="AN47" s="3"/>
      <c r="AO47" s="3"/>
      <c r="AP47" s="3"/>
      <c r="BM47" s="1">
        <v>30</v>
      </c>
    </row>
    <row r="48" spans="1:65" ht="22.5" customHeight="1">
      <c r="A48" s="13">
        <v>30</v>
      </c>
      <c r="B48" s="14"/>
      <c r="C48" s="14"/>
      <c r="D48" s="15" t="str">
        <f>IF(B48="","",IF(B48&lt;4,DATE(2026,B48,C48),DATE(2025,B48,C48)))</f>
        <v/>
      </c>
      <c r="E48" s="145"/>
      <c r="F48" s="145"/>
      <c r="G48" s="145"/>
      <c r="H48" s="145"/>
      <c r="I48" s="145"/>
      <c r="J48" s="145"/>
      <c r="K48" s="145"/>
      <c r="L48" s="145"/>
      <c r="M48" s="145"/>
      <c r="N48" s="145"/>
      <c r="O48" s="145"/>
      <c r="P48" s="145"/>
      <c r="Q48" s="145"/>
      <c r="R48" s="145"/>
      <c r="S48" s="146"/>
      <c r="T48" s="146"/>
      <c r="U48" s="146"/>
      <c r="V48" s="146"/>
      <c r="W48" s="144"/>
      <c r="X48" s="144"/>
      <c r="Y48" s="144"/>
      <c r="Z48" s="144"/>
      <c r="AA48" s="3"/>
      <c r="AB48" s="3"/>
      <c r="AC48" s="3"/>
      <c r="AD48" s="3"/>
      <c r="AE48" s="3"/>
      <c r="AF48" s="3"/>
      <c r="AG48" s="3"/>
      <c r="AH48" s="3"/>
      <c r="AI48" s="3"/>
      <c r="AJ48" s="3"/>
      <c r="AK48" s="3"/>
      <c r="AL48" s="3"/>
      <c r="AM48" s="3"/>
      <c r="AN48" s="3"/>
      <c r="AO48" s="3"/>
      <c r="AP48" s="3"/>
      <c r="BM48" s="1">
        <v>31</v>
      </c>
    </row>
    <row r="49" spans="1:42" ht="38.25" customHeight="1">
      <c r="A49" s="16"/>
      <c r="B49" s="16"/>
      <c r="C49" s="16"/>
      <c r="D49" s="17"/>
      <c r="E49" s="18"/>
      <c r="F49" s="18"/>
      <c r="G49" s="18"/>
      <c r="H49" s="18"/>
      <c r="I49" s="18"/>
      <c r="J49" s="18"/>
      <c r="K49" s="18"/>
      <c r="L49" s="18"/>
      <c r="M49" s="18"/>
      <c r="N49" s="2"/>
      <c r="O49" s="2"/>
      <c r="P49" s="19"/>
      <c r="Q49" s="19"/>
      <c r="R49" s="16"/>
      <c r="S49" s="16"/>
      <c r="T49" s="16"/>
      <c r="U49" s="16"/>
      <c r="V49" s="20"/>
      <c r="W49" s="20"/>
      <c r="X49" s="20"/>
      <c r="Y49" s="20"/>
      <c r="Z49" s="20"/>
      <c r="AA49" s="3"/>
      <c r="AB49" s="3"/>
      <c r="AC49" s="3"/>
      <c r="AD49" s="3"/>
      <c r="AE49" s="3"/>
      <c r="AF49" s="3"/>
      <c r="AG49" s="3"/>
      <c r="AH49" s="3"/>
      <c r="AI49" s="3"/>
      <c r="AJ49" s="3"/>
      <c r="AK49" s="3"/>
      <c r="AL49" s="3"/>
      <c r="AM49" s="3"/>
      <c r="AN49" s="3"/>
      <c r="AO49" s="3"/>
      <c r="AP49" s="3"/>
    </row>
    <row r="50" spans="1:42" ht="37.5" customHeight="1">
      <c r="A50" s="143" t="s">
        <v>51</v>
      </c>
      <c r="B50" s="143"/>
      <c r="C50" s="143"/>
      <c r="D50" s="143"/>
      <c r="E50" s="143"/>
      <c r="F50" s="143"/>
      <c r="G50" s="143"/>
      <c r="H50" s="143"/>
      <c r="I50" s="143"/>
      <c r="J50" s="143"/>
      <c r="K50" s="143"/>
      <c r="L50" s="143"/>
      <c r="M50" s="143"/>
      <c r="N50" s="143"/>
      <c r="O50" s="18"/>
      <c r="P50" s="2"/>
      <c r="Q50" s="2"/>
      <c r="R50" s="19"/>
      <c r="S50" s="19"/>
      <c r="T50" s="16"/>
      <c r="U50" s="16"/>
      <c r="V50" s="16"/>
      <c r="W50" s="16"/>
      <c r="X50" s="20"/>
      <c r="Y50" s="20"/>
      <c r="Z50" s="20"/>
      <c r="AA50" s="3"/>
      <c r="AB50" s="3"/>
      <c r="AC50" s="3"/>
      <c r="AD50" s="3"/>
      <c r="AE50" s="3"/>
      <c r="AF50" s="3"/>
      <c r="AG50" s="3"/>
      <c r="AH50" s="3"/>
      <c r="AI50" s="3"/>
      <c r="AJ50" s="3"/>
      <c r="AK50" s="3"/>
      <c r="AL50" s="3"/>
      <c r="AM50" s="3"/>
      <c r="AN50" s="3"/>
      <c r="AO50" s="3"/>
      <c r="AP50" s="3"/>
    </row>
    <row r="51" spans="1:42" ht="27" customHeight="1">
      <c r="A51" s="62" t="s">
        <v>115</v>
      </c>
      <c r="B51" s="123" t="s">
        <v>20</v>
      </c>
      <c r="C51" s="123"/>
      <c r="D51" s="123"/>
      <c r="E51" s="123"/>
      <c r="F51" s="123"/>
      <c r="G51" s="123"/>
      <c r="H51" s="123"/>
      <c r="I51" s="123"/>
      <c r="J51" s="123"/>
      <c r="K51" s="123"/>
      <c r="L51" s="123"/>
      <c r="M51" s="63">
        <f>COUNTIF($S$19:$T$48,A51)</f>
        <v>0</v>
      </c>
      <c r="N51" s="141">
        <f>SUM(M51:M54)</f>
        <v>0</v>
      </c>
      <c r="O51" s="21"/>
      <c r="P51" s="21"/>
      <c r="Q51" s="21"/>
      <c r="R51" s="21"/>
      <c r="S51" s="21"/>
      <c r="T51" s="21"/>
      <c r="U51" s="21"/>
      <c r="W51" s="22"/>
      <c r="X51" s="22"/>
      <c r="Y51" s="20"/>
      <c r="Z51" s="20"/>
      <c r="AA51" s="3"/>
      <c r="AB51" s="3"/>
      <c r="AC51" s="3"/>
      <c r="AD51" s="3"/>
      <c r="AE51" s="3"/>
      <c r="AF51" s="3"/>
      <c r="AG51" s="3"/>
      <c r="AH51" s="3"/>
      <c r="AI51" s="3"/>
      <c r="AJ51" s="3"/>
      <c r="AK51" s="3"/>
      <c r="AL51" s="3"/>
      <c r="AM51" s="3"/>
      <c r="AN51" s="3"/>
      <c r="AO51" s="3"/>
      <c r="AP51" s="3"/>
    </row>
    <row r="52" spans="1:42" ht="27" customHeight="1">
      <c r="A52" s="62" t="s">
        <v>35</v>
      </c>
      <c r="B52" s="123" t="s">
        <v>10</v>
      </c>
      <c r="C52" s="123"/>
      <c r="D52" s="123"/>
      <c r="E52" s="123"/>
      <c r="F52" s="123"/>
      <c r="G52" s="123"/>
      <c r="H52" s="123"/>
      <c r="I52" s="123"/>
      <c r="J52" s="123"/>
      <c r="K52" s="123"/>
      <c r="L52" s="123"/>
      <c r="M52" s="63">
        <f t="shared" ref="M52:M69" si="1">COUNTIF($S$19:$T$48,A52)</f>
        <v>0</v>
      </c>
      <c r="N52" s="142"/>
      <c r="O52" s="21"/>
      <c r="P52" s="21"/>
      <c r="Q52" s="22"/>
      <c r="R52" s="22"/>
      <c r="S52" s="22"/>
      <c r="T52" s="22"/>
      <c r="U52" s="21"/>
      <c r="W52" s="22"/>
      <c r="X52" s="22"/>
      <c r="Y52" s="20"/>
      <c r="Z52" s="20"/>
      <c r="AA52" s="3"/>
      <c r="AB52" s="3"/>
      <c r="AC52" s="3"/>
      <c r="AD52" s="3"/>
      <c r="AE52" s="3"/>
      <c r="AF52" s="3"/>
      <c r="AG52" s="3"/>
      <c r="AH52" s="3"/>
      <c r="AI52" s="3"/>
      <c r="AJ52" s="3"/>
      <c r="AK52" s="3"/>
      <c r="AL52" s="3"/>
      <c r="AM52" s="3"/>
      <c r="AN52" s="3"/>
      <c r="AO52" s="3"/>
      <c r="AP52" s="3"/>
    </row>
    <row r="53" spans="1:42" ht="27" customHeight="1">
      <c r="A53" s="62" t="s">
        <v>36</v>
      </c>
      <c r="B53" s="123" t="s">
        <v>11</v>
      </c>
      <c r="C53" s="123"/>
      <c r="D53" s="123"/>
      <c r="E53" s="123"/>
      <c r="F53" s="123"/>
      <c r="G53" s="123"/>
      <c r="H53" s="123"/>
      <c r="I53" s="123"/>
      <c r="J53" s="123"/>
      <c r="K53" s="123"/>
      <c r="L53" s="123"/>
      <c r="M53" s="63">
        <f t="shared" si="1"/>
        <v>0</v>
      </c>
      <c r="N53" s="142"/>
      <c r="O53" s="21"/>
      <c r="P53" s="21"/>
      <c r="Q53" s="21"/>
      <c r="R53" s="64" t="s">
        <v>126</v>
      </c>
      <c r="S53" s="65">
        <f>$N$51</f>
        <v>0</v>
      </c>
      <c r="T53" s="21"/>
      <c r="U53" s="21"/>
      <c r="W53" s="22"/>
      <c r="X53" s="22"/>
      <c r="Y53" s="20"/>
      <c r="Z53" s="20"/>
      <c r="AA53" s="3"/>
      <c r="AB53" s="3"/>
      <c r="AC53" s="3"/>
      <c r="AD53" s="3"/>
      <c r="AE53" s="3"/>
      <c r="AF53" s="3"/>
      <c r="AG53" s="3"/>
      <c r="AH53" s="3"/>
      <c r="AI53" s="3"/>
      <c r="AJ53" s="3"/>
      <c r="AK53" s="3"/>
      <c r="AL53" s="3"/>
      <c r="AM53" s="3"/>
      <c r="AN53" s="3"/>
      <c r="AO53" s="3"/>
      <c r="AP53" s="3"/>
    </row>
    <row r="54" spans="1:42" ht="27" customHeight="1">
      <c r="A54" s="62" t="s">
        <v>37</v>
      </c>
      <c r="B54" s="123" t="s">
        <v>12</v>
      </c>
      <c r="C54" s="123"/>
      <c r="D54" s="123"/>
      <c r="E54" s="123"/>
      <c r="F54" s="123"/>
      <c r="G54" s="123"/>
      <c r="H54" s="123"/>
      <c r="I54" s="123"/>
      <c r="J54" s="123"/>
      <c r="K54" s="123"/>
      <c r="L54" s="123"/>
      <c r="M54" s="63">
        <f t="shared" si="1"/>
        <v>0</v>
      </c>
      <c r="N54" s="142"/>
      <c r="O54" s="21"/>
      <c r="P54" s="21"/>
      <c r="Q54" s="21"/>
      <c r="R54" s="64" t="s">
        <v>127</v>
      </c>
      <c r="S54" s="65">
        <f>$N$55</f>
        <v>0</v>
      </c>
      <c r="T54" s="21"/>
      <c r="U54" s="21"/>
      <c r="W54" s="22"/>
      <c r="X54" s="22"/>
      <c r="Y54" s="20"/>
      <c r="Z54" s="20"/>
      <c r="AA54" s="3"/>
      <c r="AB54" s="3"/>
      <c r="AC54" s="3"/>
      <c r="AD54" s="3"/>
      <c r="AE54" s="3"/>
      <c r="AF54" s="3"/>
      <c r="AG54" s="3"/>
      <c r="AH54" s="3"/>
      <c r="AI54" s="3"/>
      <c r="AJ54" s="3"/>
      <c r="AK54" s="3"/>
      <c r="AL54" s="3"/>
      <c r="AM54" s="3"/>
      <c r="AN54" s="3"/>
      <c r="AO54" s="3"/>
      <c r="AP54" s="3"/>
    </row>
    <row r="55" spans="1:42" ht="27" customHeight="1">
      <c r="A55" s="62" t="s">
        <v>116</v>
      </c>
      <c r="B55" s="123" t="s">
        <v>13</v>
      </c>
      <c r="C55" s="123"/>
      <c r="D55" s="123"/>
      <c r="E55" s="123"/>
      <c r="F55" s="123"/>
      <c r="G55" s="123"/>
      <c r="H55" s="123"/>
      <c r="I55" s="123"/>
      <c r="J55" s="123"/>
      <c r="K55" s="123"/>
      <c r="L55" s="123"/>
      <c r="M55" s="63">
        <f t="shared" si="1"/>
        <v>0</v>
      </c>
      <c r="N55" s="125">
        <f>SUM(M55:M56)</f>
        <v>0</v>
      </c>
      <c r="O55" s="21"/>
      <c r="P55" s="21"/>
      <c r="Q55" s="21"/>
      <c r="R55" s="64" t="s">
        <v>128</v>
      </c>
      <c r="S55" s="65">
        <f>$N$57</f>
        <v>0</v>
      </c>
      <c r="T55" s="21"/>
      <c r="U55" s="21"/>
      <c r="W55" s="22"/>
      <c r="X55" s="22"/>
      <c r="Y55" s="20"/>
      <c r="Z55" s="20"/>
      <c r="AA55" s="3"/>
      <c r="AB55" s="3"/>
      <c r="AC55" s="3"/>
      <c r="AD55" s="3"/>
      <c r="AE55" s="3"/>
      <c r="AF55" s="3"/>
      <c r="AG55" s="3"/>
      <c r="AH55" s="3"/>
      <c r="AI55" s="3"/>
      <c r="AJ55" s="3"/>
      <c r="AK55" s="3"/>
      <c r="AL55" s="3"/>
      <c r="AM55" s="3"/>
      <c r="AN55" s="3"/>
      <c r="AO55" s="3"/>
      <c r="AP55" s="3"/>
    </row>
    <row r="56" spans="1:42" ht="27" customHeight="1">
      <c r="A56" s="62" t="s">
        <v>24</v>
      </c>
      <c r="B56" s="123" t="s">
        <v>14</v>
      </c>
      <c r="C56" s="123"/>
      <c r="D56" s="123"/>
      <c r="E56" s="123"/>
      <c r="F56" s="123"/>
      <c r="G56" s="123"/>
      <c r="H56" s="123"/>
      <c r="I56" s="123"/>
      <c r="J56" s="123"/>
      <c r="K56" s="123"/>
      <c r="L56" s="123"/>
      <c r="M56" s="63">
        <f t="shared" si="1"/>
        <v>0</v>
      </c>
      <c r="N56" s="126"/>
      <c r="O56" s="21"/>
      <c r="P56" s="21"/>
      <c r="Q56" s="21"/>
      <c r="R56" s="64" t="s">
        <v>129</v>
      </c>
      <c r="S56" s="65">
        <f>$N$61</f>
        <v>0</v>
      </c>
      <c r="T56" s="21"/>
      <c r="U56" s="21"/>
      <c r="W56" s="22"/>
      <c r="X56" s="22"/>
      <c r="Y56" s="20"/>
      <c r="Z56" s="20"/>
      <c r="AA56" s="3"/>
      <c r="AB56" s="3"/>
      <c r="AC56" s="3"/>
      <c r="AD56" s="3"/>
      <c r="AE56" s="3"/>
      <c r="AF56" s="3"/>
      <c r="AG56" s="3"/>
      <c r="AH56" s="3"/>
      <c r="AI56" s="3"/>
      <c r="AJ56" s="3"/>
      <c r="AK56" s="3"/>
      <c r="AL56" s="3"/>
      <c r="AM56" s="3"/>
      <c r="AN56" s="3"/>
      <c r="AO56" s="3"/>
      <c r="AP56" s="3"/>
    </row>
    <row r="57" spans="1:42" ht="27" customHeight="1">
      <c r="A57" s="62" t="s">
        <v>96</v>
      </c>
      <c r="B57" s="123" t="s">
        <v>117</v>
      </c>
      <c r="C57" s="123"/>
      <c r="D57" s="123"/>
      <c r="E57" s="123"/>
      <c r="F57" s="123"/>
      <c r="G57" s="123"/>
      <c r="H57" s="123"/>
      <c r="I57" s="123"/>
      <c r="J57" s="123"/>
      <c r="K57" s="123"/>
      <c r="L57" s="123"/>
      <c r="M57" s="63">
        <f t="shared" si="1"/>
        <v>0</v>
      </c>
      <c r="N57" s="125">
        <f>SUM(M57:M60)</f>
        <v>0</v>
      </c>
      <c r="O57" s="21"/>
      <c r="P57" s="21"/>
      <c r="Q57" s="21"/>
      <c r="R57" s="64" t="s">
        <v>130</v>
      </c>
      <c r="S57" s="65">
        <f>$N$65</f>
        <v>0</v>
      </c>
      <c r="T57" s="21"/>
      <c r="U57" s="21"/>
      <c r="W57" s="22"/>
      <c r="X57" s="22"/>
      <c r="Y57" s="20"/>
      <c r="Z57" s="20"/>
      <c r="AA57" s="3"/>
      <c r="AB57" s="3"/>
      <c r="AC57" s="3"/>
      <c r="AD57" s="3"/>
      <c r="AE57" s="3"/>
      <c r="AF57" s="3"/>
      <c r="AG57" s="3"/>
      <c r="AH57" s="3"/>
      <c r="AI57" s="3"/>
      <c r="AJ57" s="3"/>
      <c r="AK57" s="3"/>
      <c r="AL57" s="3"/>
      <c r="AM57" s="3"/>
      <c r="AN57" s="3"/>
      <c r="AO57" s="3"/>
      <c r="AP57" s="3"/>
    </row>
    <row r="58" spans="1:42" ht="27" customHeight="1">
      <c r="A58" s="62" t="s">
        <v>118</v>
      </c>
      <c r="B58" s="123" t="s">
        <v>15</v>
      </c>
      <c r="C58" s="123"/>
      <c r="D58" s="123"/>
      <c r="E58" s="123"/>
      <c r="F58" s="123"/>
      <c r="G58" s="123"/>
      <c r="H58" s="123"/>
      <c r="I58" s="123"/>
      <c r="J58" s="123"/>
      <c r="K58" s="123"/>
      <c r="L58" s="123"/>
      <c r="M58" s="63">
        <f t="shared" si="1"/>
        <v>0</v>
      </c>
      <c r="N58" s="127"/>
      <c r="O58" s="21"/>
      <c r="P58" s="21"/>
      <c r="Q58" s="21"/>
      <c r="R58" s="64" t="s">
        <v>131</v>
      </c>
      <c r="S58" s="65">
        <f>$N$67</f>
        <v>0</v>
      </c>
      <c r="T58" s="21"/>
      <c r="U58" s="21"/>
      <c r="W58" s="22"/>
      <c r="X58" s="22"/>
      <c r="Y58" s="20"/>
      <c r="Z58" s="20"/>
      <c r="AA58" s="3"/>
      <c r="AB58" s="3"/>
      <c r="AC58" s="3"/>
      <c r="AD58" s="3"/>
      <c r="AE58" s="3"/>
      <c r="AF58" s="3"/>
      <c r="AG58" s="3"/>
      <c r="AH58" s="3"/>
      <c r="AI58" s="3"/>
      <c r="AJ58" s="3"/>
      <c r="AK58" s="3"/>
      <c r="AL58" s="3"/>
      <c r="AM58" s="3"/>
      <c r="AN58" s="3"/>
      <c r="AO58" s="3"/>
      <c r="AP58" s="3"/>
    </row>
    <row r="59" spans="1:42" ht="27" customHeight="1">
      <c r="A59" s="62" t="s">
        <v>38</v>
      </c>
      <c r="B59" s="123" t="s">
        <v>99</v>
      </c>
      <c r="C59" s="123"/>
      <c r="D59" s="123"/>
      <c r="E59" s="123"/>
      <c r="F59" s="123"/>
      <c r="G59" s="123"/>
      <c r="H59" s="123"/>
      <c r="I59" s="123"/>
      <c r="J59" s="123"/>
      <c r="K59" s="123"/>
      <c r="L59" s="123"/>
      <c r="M59" s="63">
        <f t="shared" si="1"/>
        <v>0</v>
      </c>
      <c r="N59" s="127"/>
      <c r="O59" s="21"/>
      <c r="P59" s="21"/>
      <c r="Q59" s="21"/>
      <c r="R59" s="21"/>
      <c r="S59" s="21"/>
      <c r="T59" s="21"/>
      <c r="U59" s="21"/>
      <c r="W59" s="22"/>
      <c r="X59" s="22"/>
      <c r="Y59" s="20"/>
      <c r="Z59" s="20"/>
      <c r="AA59" s="3"/>
      <c r="AB59" s="3"/>
      <c r="AC59" s="3"/>
      <c r="AD59" s="3"/>
      <c r="AE59" s="3"/>
      <c r="AF59" s="3"/>
      <c r="AG59" s="3"/>
      <c r="AH59" s="3"/>
      <c r="AI59" s="3"/>
      <c r="AJ59" s="3"/>
      <c r="AK59" s="3"/>
      <c r="AL59" s="3"/>
      <c r="AM59" s="3"/>
      <c r="AN59" s="3"/>
      <c r="AO59" s="3"/>
      <c r="AP59" s="3"/>
    </row>
    <row r="60" spans="1:42" ht="27" customHeight="1">
      <c r="A60" s="62" t="s">
        <v>39</v>
      </c>
      <c r="B60" s="123" t="s">
        <v>100</v>
      </c>
      <c r="C60" s="123"/>
      <c r="D60" s="123"/>
      <c r="E60" s="123"/>
      <c r="F60" s="123"/>
      <c r="G60" s="123"/>
      <c r="H60" s="123"/>
      <c r="I60" s="123"/>
      <c r="J60" s="123"/>
      <c r="K60" s="123"/>
      <c r="L60" s="123"/>
      <c r="M60" s="63">
        <f t="shared" si="1"/>
        <v>0</v>
      </c>
      <c r="N60" s="126"/>
      <c r="O60" s="21"/>
      <c r="P60" s="21"/>
      <c r="Q60" s="21"/>
      <c r="R60" s="21"/>
      <c r="S60" s="21"/>
      <c r="T60" s="21"/>
      <c r="U60" s="21"/>
      <c r="W60" s="22"/>
      <c r="X60" s="22"/>
      <c r="Y60" s="20"/>
      <c r="Z60" s="20"/>
      <c r="AA60" s="3"/>
      <c r="AB60" s="3"/>
      <c r="AC60" s="3"/>
      <c r="AD60" s="3"/>
      <c r="AE60" s="3"/>
      <c r="AF60" s="3"/>
      <c r="AG60" s="3"/>
      <c r="AH60" s="3"/>
      <c r="AI60" s="3"/>
      <c r="AJ60" s="3"/>
      <c r="AK60" s="3"/>
      <c r="AL60" s="3"/>
      <c r="AM60" s="3"/>
      <c r="AN60" s="3"/>
      <c r="AO60" s="3"/>
      <c r="AP60" s="3"/>
    </row>
    <row r="61" spans="1:42" ht="27" customHeight="1">
      <c r="A61" s="62" t="s">
        <v>101</v>
      </c>
      <c r="B61" s="123" t="s">
        <v>102</v>
      </c>
      <c r="C61" s="123"/>
      <c r="D61" s="123"/>
      <c r="E61" s="123"/>
      <c r="F61" s="123"/>
      <c r="G61" s="123"/>
      <c r="H61" s="123"/>
      <c r="I61" s="123"/>
      <c r="J61" s="123"/>
      <c r="K61" s="123"/>
      <c r="L61" s="123"/>
      <c r="M61" s="63">
        <f t="shared" si="1"/>
        <v>0</v>
      </c>
      <c r="N61" s="125">
        <f>SUM(M61:M64)</f>
        <v>0</v>
      </c>
      <c r="O61" s="21"/>
      <c r="P61" s="21"/>
      <c r="Q61" s="21"/>
      <c r="R61" s="21"/>
      <c r="S61" s="21"/>
      <c r="T61" s="21"/>
      <c r="U61" s="21"/>
      <c r="W61" s="22"/>
      <c r="X61" s="22"/>
      <c r="Y61" s="20"/>
      <c r="Z61" s="20"/>
      <c r="AA61" s="3"/>
      <c r="AB61" s="3"/>
      <c r="AC61" s="3"/>
      <c r="AD61" s="3"/>
      <c r="AE61" s="3"/>
      <c r="AF61" s="3"/>
      <c r="AG61" s="3"/>
      <c r="AH61" s="3"/>
      <c r="AI61" s="3"/>
      <c r="AJ61" s="3"/>
      <c r="AK61" s="3"/>
      <c r="AL61" s="3"/>
      <c r="AM61" s="3"/>
      <c r="AN61" s="3"/>
      <c r="AO61" s="3"/>
      <c r="AP61" s="3"/>
    </row>
    <row r="62" spans="1:42" ht="27" customHeight="1">
      <c r="A62" s="62" t="s">
        <v>103</v>
      </c>
      <c r="B62" s="123" t="s">
        <v>119</v>
      </c>
      <c r="C62" s="123"/>
      <c r="D62" s="123"/>
      <c r="E62" s="123"/>
      <c r="F62" s="123"/>
      <c r="G62" s="123"/>
      <c r="H62" s="123"/>
      <c r="I62" s="123"/>
      <c r="J62" s="123"/>
      <c r="K62" s="123"/>
      <c r="L62" s="123"/>
      <c r="M62" s="63">
        <f>COUNTIF($S$19:$T$48,A62)</f>
        <v>0</v>
      </c>
      <c r="N62" s="127"/>
      <c r="O62" s="21"/>
      <c r="P62" s="21"/>
      <c r="Q62" s="21"/>
      <c r="R62" s="21"/>
      <c r="S62" s="21"/>
      <c r="T62" s="21"/>
      <c r="U62" s="21"/>
      <c r="W62" s="22"/>
      <c r="X62" s="22"/>
      <c r="Y62" s="20"/>
      <c r="Z62" s="20"/>
      <c r="AA62" s="3"/>
      <c r="AB62" s="3"/>
      <c r="AC62" s="3"/>
      <c r="AD62" s="3"/>
      <c r="AE62" s="3"/>
      <c r="AF62" s="3"/>
      <c r="AG62" s="3"/>
      <c r="AH62" s="3"/>
      <c r="AI62" s="3"/>
      <c r="AJ62" s="3"/>
      <c r="AK62" s="3"/>
      <c r="AL62" s="3"/>
      <c r="AM62" s="3"/>
      <c r="AN62" s="3"/>
      <c r="AO62" s="3"/>
      <c r="AP62" s="3"/>
    </row>
    <row r="63" spans="1:42" ht="27" customHeight="1">
      <c r="A63" s="62" t="s">
        <v>26</v>
      </c>
      <c r="B63" s="123" t="s">
        <v>120</v>
      </c>
      <c r="C63" s="123"/>
      <c r="D63" s="123"/>
      <c r="E63" s="123"/>
      <c r="F63" s="123"/>
      <c r="G63" s="123"/>
      <c r="H63" s="123"/>
      <c r="I63" s="123"/>
      <c r="J63" s="123"/>
      <c r="K63" s="123"/>
      <c r="L63" s="123"/>
      <c r="M63" s="63">
        <f>COUNTIF($S$19:$T$48,A63)</f>
        <v>0</v>
      </c>
      <c r="N63" s="127"/>
      <c r="O63" s="21"/>
      <c r="P63" s="1" t="s">
        <v>47</v>
      </c>
      <c r="Q63" s="21"/>
      <c r="R63" s="21"/>
      <c r="S63" s="21"/>
      <c r="T63" s="21"/>
      <c r="U63" s="21"/>
      <c r="W63" s="22"/>
      <c r="X63" s="22"/>
      <c r="Y63" s="20"/>
      <c r="Z63" s="20"/>
      <c r="AA63" s="3"/>
      <c r="AB63" s="3"/>
      <c r="AC63" s="3"/>
      <c r="AD63" s="3"/>
      <c r="AE63" s="3"/>
      <c r="AF63" s="3"/>
      <c r="AG63" s="3"/>
      <c r="AH63" s="3"/>
      <c r="AI63" s="3"/>
      <c r="AJ63" s="3"/>
      <c r="AK63" s="3"/>
      <c r="AL63" s="3"/>
      <c r="AM63" s="3"/>
      <c r="AN63" s="3"/>
      <c r="AO63" s="3"/>
      <c r="AP63" s="3"/>
    </row>
    <row r="64" spans="1:42" ht="27" customHeight="1">
      <c r="A64" s="62" t="s">
        <v>32</v>
      </c>
      <c r="B64" s="123" t="s">
        <v>121</v>
      </c>
      <c r="C64" s="123"/>
      <c r="D64" s="123"/>
      <c r="E64" s="123"/>
      <c r="F64" s="123"/>
      <c r="G64" s="123"/>
      <c r="H64" s="123"/>
      <c r="I64" s="123"/>
      <c r="J64" s="123"/>
      <c r="K64" s="123"/>
      <c r="L64" s="123"/>
      <c r="M64" s="63">
        <f>COUNTIF($S$19:$T$48,A64)</f>
        <v>0</v>
      </c>
      <c r="N64" s="126"/>
      <c r="O64" s="21"/>
      <c r="P64" s="1" t="s">
        <v>48</v>
      </c>
      <c r="Q64" s="21"/>
      <c r="R64" s="21"/>
      <c r="S64" s="21"/>
      <c r="T64" s="21"/>
      <c r="U64" s="21"/>
      <c r="W64" s="22"/>
      <c r="X64" s="22"/>
      <c r="Y64" s="20"/>
      <c r="Z64" s="20"/>
      <c r="AA64" s="3"/>
      <c r="AB64" s="3"/>
      <c r="AC64" s="3"/>
      <c r="AD64" s="3"/>
      <c r="AE64" s="3"/>
      <c r="AF64" s="3"/>
      <c r="AG64" s="3"/>
      <c r="AH64" s="3"/>
      <c r="AI64" s="3"/>
      <c r="AJ64" s="3"/>
      <c r="AK64" s="3"/>
      <c r="AL64" s="3"/>
      <c r="AM64" s="3"/>
      <c r="AN64" s="3"/>
      <c r="AO64" s="3"/>
      <c r="AP64" s="3"/>
    </row>
    <row r="65" spans="1:42" ht="27" customHeight="1">
      <c r="A65" s="62" t="s">
        <v>105</v>
      </c>
      <c r="B65" s="123" t="s">
        <v>106</v>
      </c>
      <c r="C65" s="123"/>
      <c r="D65" s="123"/>
      <c r="E65" s="123"/>
      <c r="F65" s="123"/>
      <c r="G65" s="123"/>
      <c r="H65" s="123"/>
      <c r="I65" s="123"/>
      <c r="J65" s="123"/>
      <c r="K65" s="123"/>
      <c r="L65" s="123"/>
      <c r="M65" s="63">
        <f>COUNTIF($S$19:$T$48,A65)</f>
        <v>0</v>
      </c>
      <c r="N65" s="125">
        <f>SUM(M65:M66)</f>
        <v>0</v>
      </c>
      <c r="O65" s="21"/>
      <c r="P65" s="1" t="s">
        <v>49</v>
      </c>
      <c r="Q65" s="21"/>
      <c r="R65" s="21"/>
      <c r="S65" s="21"/>
      <c r="T65" s="21"/>
      <c r="U65" s="21"/>
      <c r="W65" s="22"/>
      <c r="X65" s="22"/>
      <c r="Y65" s="20"/>
      <c r="Z65" s="20"/>
      <c r="AA65" s="3"/>
      <c r="AB65" s="3"/>
      <c r="AC65" s="3"/>
      <c r="AD65" s="3"/>
      <c r="AE65" s="3"/>
      <c r="AF65" s="3"/>
      <c r="AG65" s="3"/>
      <c r="AH65" s="3"/>
      <c r="AI65" s="3"/>
      <c r="AJ65" s="3"/>
      <c r="AK65" s="3"/>
      <c r="AL65" s="3"/>
      <c r="AM65" s="3"/>
      <c r="AN65" s="3"/>
      <c r="AO65" s="3"/>
      <c r="AP65" s="3"/>
    </row>
    <row r="66" spans="1:42" ht="27" customHeight="1">
      <c r="A66" s="62" t="s">
        <v>107</v>
      </c>
      <c r="B66" s="123" t="s">
        <v>108</v>
      </c>
      <c r="C66" s="123"/>
      <c r="D66" s="123"/>
      <c r="E66" s="123"/>
      <c r="F66" s="123"/>
      <c r="G66" s="123"/>
      <c r="H66" s="123"/>
      <c r="I66" s="123"/>
      <c r="J66" s="123"/>
      <c r="K66" s="123"/>
      <c r="L66" s="123"/>
      <c r="M66" s="63">
        <f t="shared" si="1"/>
        <v>0</v>
      </c>
      <c r="N66" s="128"/>
      <c r="O66" s="21"/>
      <c r="P66" s="1" t="s">
        <v>50</v>
      </c>
      <c r="Q66" s="21"/>
      <c r="R66" s="21"/>
      <c r="S66" s="21"/>
      <c r="T66" s="21"/>
      <c r="U66" s="21"/>
      <c r="W66" s="22"/>
      <c r="X66" s="22"/>
      <c r="Y66" s="20"/>
      <c r="Z66" s="20"/>
      <c r="AA66" s="3"/>
      <c r="AB66" s="3"/>
      <c r="AC66" s="3"/>
      <c r="AD66" s="3"/>
      <c r="AE66" s="3"/>
      <c r="AF66" s="3"/>
      <c r="AG66" s="3"/>
      <c r="AH66" s="3"/>
      <c r="AI66" s="3"/>
      <c r="AJ66" s="3"/>
      <c r="AK66" s="3"/>
      <c r="AL66" s="3"/>
      <c r="AM66" s="3"/>
      <c r="AN66" s="3"/>
      <c r="AO66" s="3"/>
      <c r="AP66" s="3"/>
    </row>
    <row r="67" spans="1:42" ht="27" customHeight="1">
      <c r="A67" s="13" t="s">
        <v>122</v>
      </c>
      <c r="B67" s="123" t="s">
        <v>110</v>
      </c>
      <c r="C67" s="123"/>
      <c r="D67" s="123"/>
      <c r="E67" s="123"/>
      <c r="F67" s="123"/>
      <c r="G67" s="123"/>
      <c r="H67" s="123"/>
      <c r="I67" s="123"/>
      <c r="J67" s="123"/>
      <c r="K67" s="123"/>
      <c r="L67" s="123"/>
      <c r="M67" s="63">
        <f>COUNTIF($S$19:$T$48,A67)</f>
        <v>0</v>
      </c>
      <c r="N67" s="129">
        <f>SUM(M67:M69)</f>
        <v>0</v>
      </c>
      <c r="O67" s="2"/>
      <c r="P67" s="1" t="s">
        <v>123</v>
      </c>
      <c r="Q67" s="124" t="s">
        <v>124</v>
      </c>
      <c r="R67" s="124"/>
      <c r="S67" s="124"/>
      <c r="T67" s="124"/>
      <c r="U67" s="124"/>
      <c r="V67" s="124"/>
      <c r="W67" s="124"/>
      <c r="X67" s="124"/>
      <c r="Y67" s="124"/>
      <c r="Z67" s="124"/>
      <c r="AA67" s="124"/>
      <c r="AB67" s="124"/>
      <c r="AC67" s="124"/>
      <c r="AD67" s="3"/>
      <c r="AE67" s="3"/>
      <c r="AF67" s="3"/>
      <c r="AG67" s="3"/>
      <c r="AH67" s="3"/>
      <c r="AI67" s="3"/>
      <c r="AJ67" s="3"/>
      <c r="AK67" s="3"/>
      <c r="AL67" s="3"/>
      <c r="AM67" s="3"/>
      <c r="AN67" s="3"/>
      <c r="AO67" s="3"/>
      <c r="AP67" s="3"/>
    </row>
    <row r="68" spans="1:42" ht="27" customHeight="1">
      <c r="A68" s="62" t="s">
        <v>111</v>
      </c>
      <c r="B68" s="123" t="s">
        <v>112</v>
      </c>
      <c r="C68" s="123"/>
      <c r="D68" s="123"/>
      <c r="E68" s="123"/>
      <c r="F68" s="123"/>
      <c r="G68" s="123"/>
      <c r="H68" s="123"/>
      <c r="I68" s="123"/>
      <c r="J68" s="123"/>
      <c r="K68" s="123"/>
      <c r="L68" s="123"/>
      <c r="M68" s="63">
        <f t="shared" si="1"/>
        <v>0</v>
      </c>
      <c r="N68" s="130"/>
      <c r="P68" s="1" t="s">
        <v>125</v>
      </c>
      <c r="Q68" s="21"/>
      <c r="R68" s="21"/>
      <c r="S68" s="21"/>
      <c r="T68" s="21"/>
      <c r="U68" s="21"/>
      <c r="W68" s="22"/>
      <c r="X68" s="2"/>
      <c r="Y68" s="2"/>
      <c r="Z68" s="2"/>
      <c r="AA68" s="2"/>
      <c r="AB68" s="2"/>
      <c r="AC68" s="2"/>
      <c r="AD68" s="2"/>
      <c r="AE68" s="2"/>
      <c r="AF68" s="2"/>
      <c r="AG68" s="2"/>
      <c r="AH68" s="2"/>
      <c r="AI68" s="2"/>
      <c r="AJ68" s="2"/>
      <c r="AK68" s="2"/>
      <c r="AL68" s="2"/>
      <c r="AM68" s="2"/>
      <c r="AN68" s="2"/>
      <c r="AO68" s="2"/>
      <c r="AP68" s="2"/>
    </row>
    <row r="69" spans="1:42" ht="27" customHeight="1">
      <c r="A69" s="62" t="s">
        <v>113</v>
      </c>
      <c r="B69" s="123" t="s">
        <v>114</v>
      </c>
      <c r="C69" s="123"/>
      <c r="D69" s="123"/>
      <c r="E69" s="123"/>
      <c r="F69" s="123"/>
      <c r="G69" s="123"/>
      <c r="H69" s="123"/>
      <c r="I69" s="123"/>
      <c r="J69" s="123"/>
      <c r="K69" s="123"/>
      <c r="L69" s="123"/>
      <c r="M69" s="63">
        <f t="shared" si="1"/>
        <v>0</v>
      </c>
      <c r="N69" s="131"/>
      <c r="X69" s="2"/>
      <c r="Y69" s="2"/>
      <c r="Z69" s="2"/>
      <c r="AA69" s="2"/>
      <c r="AB69" s="2"/>
      <c r="AC69" s="2"/>
      <c r="AD69" s="2"/>
      <c r="AE69" s="2"/>
      <c r="AF69" s="2"/>
      <c r="AG69" s="2"/>
      <c r="AH69" s="2"/>
      <c r="AI69" s="2"/>
      <c r="AJ69" s="2"/>
      <c r="AK69" s="2"/>
      <c r="AL69" s="2"/>
      <c r="AM69" s="2"/>
      <c r="AN69" s="2"/>
      <c r="AO69" s="2"/>
      <c r="AP69" s="2"/>
    </row>
    <row r="70" spans="1:42">
      <c r="B70" s="59"/>
      <c r="C70" s="59"/>
      <c r="X70" s="2"/>
      <c r="Y70" s="2"/>
      <c r="Z70" s="2"/>
      <c r="AA70" s="2"/>
      <c r="AB70" s="2"/>
      <c r="AC70" s="2"/>
      <c r="AD70" s="2"/>
      <c r="AE70" s="2"/>
      <c r="AF70" s="2"/>
      <c r="AG70" s="2"/>
      <c r="AH70" s="2"/>
      <c r="AI70" s="2"/>
      <c r="AJ70" s="2"/>
      <c r="AK70" s="2"/>
      <c r="AL70" s="2"/>
      <c r="AM70" s="2"/>
      <c r="AN70" s="2"/>
      <c r="AO70" s="2"/>
      <c r="AP70" s="2"/>
    </row>
    <row r="71" spans="1:42">
      <c r="B71" s="59"/>
      <c r="C71" s="59"/>
    </row>
    <row r="72" spans="1:42">
      <c r="B72" s="59"/>
      <c r="C72" s="59"/>
    </row>
    <row r="73" spans="1:42">
      <c r="B73" s="59"/>
      <c r="C73" s="59"/>
    </row>
    <row r="74" spans="1:42">
      <c r="B74" s="59"/>
      <c r="C74" s="59"/>
    </row>
    <row r="75" spans="1:42">
      <c r="B75" s="59"/>
      <c r="C75" s="59"/>
    </row>
    <row r="76" spans="1:42">
      <c r="B76" s="59"/>
      <c r="C76" s="59"/>
    </row>
    <row r="77" spans="1:42">
      <c r="B77" s="59"/>
      <c r="C77" s="59"/>
    </row>
    <row r="78" spans="1:42">
      <c r="B78" s="59"/>
      <c r="C78" s="59"/>
    </row>
    <row r="79" spans="1:42">
      <c r="B79" s="59"/>
      <c r="C79" s="59"/>
    </row>
    <row r="80" spans="1:42">
      <c r="B80" s="59"/>
      <c r="C80" s="59"/>
    </row>
    <row r="81" spans="2:3">
      <c r="B81" s="59"/>
      <c r="C81" s="59"/>
    </row>
    <row r="82" spans="2:3">
      <c r="B82" s="59"/>
      <c r="C82" s="59"/>
    </row>
    <row r="83" spans="2:3">
      <c r="B83" s="59"/>
      <c r="C83" s="59"/>
    </row>
    <row r="84" spans="2:3">
      <c r="B84" s="59"/>
      <c r="C84" s="59"/>
    </row>
    <row r="85" spans="2:3">
      <c r="B85" s="59"/>
      <c r="C85" s="59"/>
    </row>
    <row r="86" spans="2:3">
      <c r="B86" s="59"/>
      <c r="C86" s="59"/>
    </row>
    <row r="87" spans="2:3">
      <c r="B87" s="59"/>
      <c r="C87" s="59"/>
    </row>
    <row r="88" spans="2:3">
      <c r="B88" s="59"/>
      <c r="C88" s="59"/>
    </row>
    <row r="89" spans="2:3">
      <c r="B89" s="59"/>
      <c r="C89" s="59"/>
    </row>
    <row r="90" spans="2:3">
      <c r="B90" s="59"/>
      <c r="C90" s="59"/>
    </row>
    <row r="91" spans="2:3">
      <c r="B91" s="59"/>
      <c r="C91" s="59"/>
    </row>
    <row r="92" spans="2:3">
      <c r="B92" s="59"/>
      <c r="C92" s="59"/>
    </row>
    <row r="93" spans="2:3">
      <c r="B93" s="59"/>
      <c r="C93" s="59"/>
    </row>
    <row r="94" spans="2:3">
      <c r="B94" s="59"/>
      <c r="C94" s="59"/>
    </row>
    <row r="95" spans="2:3">
      <c r="B95" s="59"/>
      <c r="C95" s="59"/>
    </row>
    <row r="96" spans="2:3">
      <c r="B96" s="59"/>
      <c r="C96" s="59"/>
    </row>
    <row r="97" spans="2:3">
      <c r="B97" s="59"/>
      <c r="C97" s="59"/>
    </row>
    <row r="98" spans="2:3">
      <c r="B98" s="59"/>
      <c r="C98" s="59"/>
    </row>
    <row r="99" spans="2:3">
      <c r="B99" s="59"/>
      <c r="C99" s="59"/>
    </row>
    <row r="100" spans="2:3">
      <c r="B100" s="59"/>
      <c r="C100" s="59"/>
    </row>
    <row r="101" spans="2:3">
      <c r="B101" s="59"/>
      <c r="C101" s="59"/>
    </row>
    <row r="102" spans="2:3">
      <c r="B102" s="59"/>
      <c r="C102" s="59"/>
    </row>
    <row r="103" spans="2:3">
      <c r="B103" s="59"/>
      <c r="C103" s="59"/>
    </row>
    <row r="104" spans="2:3">
      <c r="B104" s="59"/>
      <c r="C104" s="59"/>
    </row>
    <row r="105" spans="2:3">
      <c r="B105" s="59"/>
      <c r="C105" s="59"/>
    </row>
    <row r="106" spans="2:3">
      <c r="B106" s="59"/>
      <c r="C106" s="59"/>
    </row>
    <row r="107" spans="2:3">
      <c r="B107" s="59"/>
      <c r="C107" s="59"/>
    </row>
    <row r="108" spans="2:3">
      <c r="B108" s="59"/>
      <c r="C108" s="59"/>
    </row>
    <row r="109" spans="2:3">
      <c r="B109" s="59"/>
      <c r="C109" s="59"/>
    </row>
    <row r="110" spans="2:3">
      <c r="B110" s="59"/>
      <c r="C110" s="59"/>
    </row>
    <row r="111" spans="2:3">
      <c r="B111" s="59"/>
      <c r="C111" s="59"/>
    </row>
    <row r="112" spans="2:3">
      <c r="B112" s="59"/>
      <c r="C112" s="59"/>
    </row>
    <row r="113" spans="2:3">
      <c r="B113" s="59"/>
      <c r="C113" s="59"/>
    </row>
    <row r="114" spans="2:3">
      <c r="B114" s="59"/>
      <c r="C114" s="59"/>
    </row>
    <row r="115" spans="2:3">
      <c r="B115" s="59"/>
      <c r="C115" s="59"/>
    </row>
    <row r="116" spans="2:3">
      <c r="B116" s="59"/>
      <c r="C116" s="59"/>
    </row>
    <row r="117" spans="2:3">
      <c r="B117" s="59"/>
      <c r="C117" s="59"/>
    </row>
    <row r="118" spans="2:3">
      <c r="B118" s="59"/>
      <c r="C118" s="59"/>
    </row>
    <row r="119" spans="2:3">
      <c r="B119" s="59"/>
      <c r="C119" s="59"/>
    </row>
    <row r="120" spans="2:3">
      <c r="B120" s="59"/>
      <c r="C120" s="59"/>
    </row>
    <row r="121" spans="2:3">
      <c r="B121" s="59"/>
      <c r="C121" s="59"/>
    </row>
    <row r="122" spans="2:3">
      <c r="B122" s="59"/>
      <c r="C122" s="59"/>
    </row>
    <row r="123" spans="2:3">
      <c r="B123" s="59"/>
      <c r="C123" s="59"/>
    </row>
    <row r="124" spans="2:3">
      <c r="B124" s="59"/>
      <c r="C124" s="59"/>
    </row>
    <row r="125" spans="2:3">
      <c r="B125" s="59"/>
      <c r="C125" s="59"/>
    </row>
    <row r="126" spans="2:3">
      <c r="B126" s="59"/>
      <c r="C126" s="59"/>
    </row>
    <row r="127" spans="2:3">
      <c r="B127" s="59"/>
      <c r="C127" s="59"/>
    </row>
    <row r="128" spans="2:3">
      <c r="B128" s="59"/>
      <c r="C128" s="59"/>
    </row>
    <row r="129" spans="2:3">
      <c r="B129" s="59"/>
      <c r="C129" s="59"/>
    </row>
    <row r="130" spans="2:3">
      <c r="B130" s="59"/>
      <c r="C130" s="59"/>
    </row>
    <row r="131" spans="2:3">
      <c r="B131" s="59"/>
      <c r="C131" s="59"/>
    </row>
    <row r="132" spans="2:3">
      <c r="B132" s="59"/>
      <c r="C132" s="59"/>
    </row>
    <row r="133" spans="2:3">
      <c r="B133" s="59"/>
      <c r="C133" s="59"/>
    </row>
    <row r="134" spans="2:3">
      <c r="B134" s="59"/>
      <c r="C134" s="59"/>
    </row>
    <row r="135" spans="2:3">
      <c r="B135" s="59"/>
      <c r="C135" s="59"/>
    </row>
    <row r="136" spans="2:3">
      <c r="B136" s="59"/>
      <c r="C136" s="59"/>
    </row>
    <row r="137" spans="2:3">
      <c r="B137" s="59"/>
      <c r="C137" s="59"/>
    </row>
    <row r="138" spans="2:3">
      <c r="B138" s="59"/>
      <c r="C138" s="59"/>
    </row>
    <row r="139" spans="2:3">
      <c r="B139" s="59"/>
      <c r="C139" s="59"/>
    </row>
    <row r="140" spans="2:3">
      <c r="B140" s="59"/>
      <c r="C140" s="59"/>
    </row>
    <row r="141" spans="2:3">
      <c r="B141" s="59"/>
      <c r="C141" s="59"/>
    </row>
    <row r="142" spans="2:3">
      <c r="B142" s="59"/>
      <c r="C142" s="59"/>
    </row>
    <row r="143" spans="2:3">
      <c r="B143" s="59"/>
      <c r="C143" s="59"/>
    </row>
    <row r="144" spans="2:3">
      <c r="B144" s="59"/>
      <c r="C144" s="59"/>
    </row>
    <row r="145" spans="2:3">
      <c r="B145" s="59"/>
      <c r="C145" s="59"/>
    </row>
    <row r="146" spans="2:3">
      <c r="B146" s="59"/>
      <c r="C146" s="59"/>
    </row>
    <row r="147" spans="2:3">
      <c r="B147" s="59"/>
      <c r="C147" s="59"/>
    </row>
    <row r="148" spans="2:3">
      <c r="B148" s="59"/>
      <c r="C148" s="59"/>
    </row>
    <row r="149" spans="2:3">
      <c r="B149" s="59"/>
      <c r="C149" s="59"/>
    </row>
    <row r="150" spans="2:3">
      <c r="B150" s="59"/>
      <c r="C150" s="59"/>
    </row>
    <row r="151" spans="2:3">
      <c r="B151" s="59"/>
      <c r="C151" s="59"/>
    </row>
    <row r="152" spans="2:3">
      <c r="B152" s="59"/>
      <c r="C152" s="59"/>
    </row>
    <row r="153" spans="2:3">
      <c r="B153" s="59"/>
      <c r="C153" s="59"/>
    </row>
    <row r="154" spans="2:3">
      <c r="B154" s="59"/>
      <c r="C154" s="59"/>
    </row>
    <row r="155" spans="2:3">
      <c r="B155" s="59"/>
      <c r="C155" s="59"/>
    </row>
    <row r="156" spans="2:3">
      <c r="B156" s="59"/>
      <c r="C156" s="59"/>
    </row>
    <row r="157" spans="2:3">
      <c r="B157" s="59"/>
      <c r="C157" s="59"/>
    </row>
    <row r="158" spans="2:3">
      <c r="B158" s="59"/>
      <c r="C158" s="59"/>
    </row>
    <row r="159" spans="2:3">
      <c r="B159" s="59"/>
      <c r="C159" s="59"/>
    </row>
    <row r="160" spans="2:3">
      <c r="B160" s="59"/>
      <c r="C160" s="59"/>
    </row>
    <row r="161" spans="2:3">
      <c r="B161" s="59"/>
      <c r="C161" s="59"/>
    </row>
    <row r="162" spans="2:3">
      <c r="B162" s="59"/>
      <c r="C162" s="59"/>
    </row>
    <row r="163" spans="2:3">
      <c r="B163" s="59"/>
      <c r="C163" s="59"/>
    </row>
    <row r="164" spans="2:3">
      <c r="B164" s="59"/>
      <c r="C164" s="59"/>
    </row>
    <row r="165" spans="2:3">
      <c r="B165" s="59"/>
      <c r="C165" s="59"/>
    </row>
    <row r="166" spans="2:3">
      <c r="B166" s="59"/>
      <c r="C166" s="59"/>
    </row>
    <row r="167" spans="2:3">
      <c r="B167" s="59"/>
      <c r="C167" s="59"/>
    </row>
    <row r="168" spans="2:3">
      <c r="B168" s="59"/>
      <c r="C168" s="59"/>
    </row>
    <row r="169" spans="2:3">
      <c r="B169" s="59"/>
      <c r="C169" s="59"/>
    </row>
    <row r="170" spans="2:3">
      <c r="B170" s="59"/>
      <c r="C170" s="59"/>
    </row>
    <row r="171" spans="2:3">
      <c r="B171" s="59"/>
      <c r="C171" s="59"/>
    </row>
    <row r="172" spans="2:3">
      <c r="B172" s="59"/>
      <c r="C172" s="59"/>
    </row>
    <row r="173" spans="2:3">
      <c r="B173" s="59"/>
      <c r="C173" s="59"/>
    </row>
    <row r="174" spans="2:3">
      <c r="B174" s="59"/>
      <c r="C174" s="59"/>
    </row>
    <row r="175" spans="2:3">
      <c r="B175" s="59"/>
      <c r="C175" s="59"/>
    </row>
    <row r="176" spans="2:3">
      <c r="B176" s="59"/>
      <c r="C176" s="59"/>
    </row>
    <row r="177" spans="2:3">
      <c r="B177" s="59"/>
      <c r="C177" s="59"/>
    </row>
    <row r="178" spans="2:3">
      <c r="B178" s="59"/>
      <c r="C178" s="59"/>
    </row>
    <row r="179" spans="2:3">
      <c r="B179" s="59"/>
      <c r="C179" s="59"/>
    </row>
    <row r="180" spans="2:3">
      <c r="B180" s="59"/>
      <c r="C180" s="59"/>
    </row>
    <row r="181" spans="2:3">
      <c r="B181" s="59"/>
      <c r="C181" s="59"/>
    </row>
    <row r="182" spans="2:3">
      <c r="B182" s="59"/>
      <c r="C182" s="59"/>
    </row>
    <row r="183" spans="2:3">
      <c r="B183" s="59"/>
      <c r="C183" s="59"/>
    </row>
    <row r="184" spans="2:3">
      <c r="B184" s="59"/>
      <c r="C184" s="59"/>
    </row>
    <row r="185" spans="2:3">
      <c r="B185" s="59"/>
      <c r="C185" s="59"/>
    </row>
    <row r="186" spans="2:3">
      <c r="B186" s="59"/>
      <c r="C186" s="59"/>
    </row>
    <row r="187" spans="2:3">
      <c r="B187" s="59"/>
      <c r="C187" s="59"/>
    </row>
    <row r="188" spans="2:3">
      <c r="B188" s="59"/>
      <c r="C188" s="59"/>
    </row>
    <row r="189" spans="2:3">
      <c r="B189" s="59"/>
      <c r="C189" s="59"/>
    </row>
    <row r="190" spans="2:3">
      <c r="B190" s="59"/>
      <c r="C190" s="59"/>
    </row>
    <row r="191" spans="2:3">
      <c r="B191" s="59"/>
      <c r="C191" s="59"/>
    </row>
    <row r="192" spans="2:3">
      <c r="B192" s="59"/>
      <c r="C192" s="59"/>
    </row>
    <row r="193" spans="2:3">
      <c r="B193" s="59"/>
      <c r="C193" s="59"/>
    </row>
    <row r="194" spans="2:3">
      <c r="B194" s="59"/>
      <c r="C194" s="59"/>
    </row>
    <row r="195" spans="2:3">
      <c r="B195" s="59"/>
      <c r="C195" s="59"/>
    </row>
  </sheetData>
  <sheetProtection algorithmName="SHA-512" hashValue="oH6hk7epml87bneIMVQtBI0YOmkUqNNpbvRDJO4n3a50jpjbW9dF8hpHoULWFQS4Bk1SHkKRuZdFIgPiXQCX6Q==" saltValue="dU4eOnxOL/+pb7vuXjRGxQ==" spinCount="100000" sheet="1" selectLockedCells="1"/>
  <mergeCells count="142">
    <mergeCell ref="E32:R32"/>
    <mergeCell ref="S32:V32"/>
    <mergeCell ref="W32:Z32"/>
    <mergeCell ref="E48:R48"/>
    <mergeCell ref="S48:V48"/>
    <mergeCell ref="W48:Z48"/>
    <mergeCell ref="E46:R46"/>
    <mergeCell ref="S46:V46"/>
    <mergeCell ref="W46:Z46"/>
    <mergeCell ref="E47:R47"/>
    <mergeCell ref="S47:V47"/>
    <mergeCell ref="W47:Z47"/>
    <mergeCell ref="E41:R41"/>
    <mergeCell ref="S41:V41"/>
    <mergeCell ref="W41:Z41"/>
    <mergeCell ref="W43:Z43"/>
    <mergeCell ref="E44:R44"/>
    <mergeCell ref="S44:V44"/>
    <mergeCell ref="W44:Z44"/>
    <mergeCell ref="E45:R45"/>
    <mergeCell ref="S45:V45"/>
    <mergeCell ref="W45:Z45"/>
    <mergeCell ref="E43:R43"/>
    <mergeCell ref="S43:V43"/>
    <mergeCell ref="X11:Y11"/>
    <mergeCell ref="U13:U15"/>
    <mergeCell ref="V13:Y15"/>
    <mergeCell ref="W28:Z28"/>
    <mergeCell ref="E31:R31"/>
    <mergeCell ref="S31:V31"/>
    <mergeCell ref="W31:Z31"/>
    <mergeCell ref="E30:R30"/>
    <mergeCell ref="S30:V30"/>
    <mergeCell ref="W30:Z30"/>
    <mergeCell ref="E29:R29"/>
    <mergeCell ref="S29:V29"/>
    <mergeCell ref="W29:Z29"/>
    <mergeCell ref="S33:V33"/>
    <mergeCell ref="W33:Z33"/>
    <mergeCell ref="S42:V42"/>
    <mergeCell ref="E34:R34"/>
    <mergeCell ref="S34:V34"/>
    <mergeCell ref="W34:Z34"/>
    <mergeCell ref="S36:V36"/>
    <mergeCell ref="E42:R42"/>
    <mergeCell ref="E40:R40"/>
    <mergeCell ref="S40:V40"/>
    <mergeCell ref="W40:Z40"/>
    <mergeCell ref="E37:R37"/>
    <mergeCell ref="E33:R33"/>
    <mergeCell ref="S37:V37"/>
    <mergeCell ref="W37:Z37"/>
    <mergeCell ref="E38:R38"/>
    <mergeCell ref="S38:V38"/>
    <mergeCell ref="W38:Z38"/>
    <mergeCell ref="S35:V35"/>
    <mergeCell ref="W35:Z35"/>
    <mergeCell ref="E36:R36"/>
    <mergeCell ref="E28:R28"/>
    <mergeCell ref="S26:V26"/>
    <mergeCell ref="W26:Z26"/>
    <mergeCell ref="W36:Z36"/>
    <mergeCell ref="S28:V28"/>
    <mergeCell ref="E17:R17"/>
    <mergeCell ref="E18:R18"/>
    <mergeCell ref="S17:V17"/>
    <mergeCell ref="S18:V18"/>
    <mergeCell ref="W17:Z17"/>
    <mergeCell ref="W18:Z18"/>
    <mergeCell ref="E19:R19"/>
    <mergeCell ref="S19:V19"/>
    <mergeCell ref="W19:Z19"/>
    <mergeCell ref="E20:R20"/>
    <mergeCell ref="S20:V20"/>
    <mergeCell ref="W20:Z20"/>
    <mergeCell ref="W21:Z21"/>
    <mergeCell ref="E22:R22"/>
    <mergeCell ref="S22:V22"/>
    <mergeCell ref="W22:Z22"/>
    <mergeCell ref="E23:R23"/>
    <mergeCell ref="S23:V23"/>
    <mergeCell ref="E35:R35"/>
    <mergeCell ref="S27:V27"/>
    <mergeCell ref="W27:Z27"/>
    <mergeCell ref="E24:R24"/>
    <mergeCell ref="S24:V24"/>
    <mergeCell ref="W24:Z24"/>
    <mergeCell ref="E25:R25"/>
    <mergeCell ref="S25:V25"/>
    <mergeCell ref="W25:Z25"/>
    <mergeCell ref="E26:R26"/>
    <mergeCell ref="B14:D14"/>
    <mergeCell ref="E14:Q14"/>
    <mergeCell ref="D11:W11"/>
    <mergeCell ref="B15:D15"/>
    <mergeCell ref="E15:Q15"/>
    <mergeCell ref="B13:D13"/>
    <mergeCell ref="E13:Q13"/>
    <mergeCell ref="B56:L56"/>
    <mergeCell ref="B57:L57"/>
    <mergeCell ref="B54:L54"/>
    <mergeCell ref="B55:L55"/>
    <mergeCell ref="N51:N54"/>
    <mergeCell ref="B52:L52"/>
    <mergeCell ref="B53:L53"/>
    <mergeCell ref="A50:N50"/>
    <mergeCell ref="B51:L51"/>
    <mergeCell ref="W23:Z23"/>
    <mergeCell ref="E21:R21"/>
    <mergeCell ref="S21:V21"/>
    <mergeCell ref="W42:Z42"/>
    <mergeCell ref="E39:R39"/>
    <mergeCell ref="S39:V39"/>
    <mergeCell ref="W39:Z39"/>
    <mergeCell ref="E27:R27"/>
    <mergeCell ref="B67:L67"/>
    <mergeCell ref="B68:L68"/>
    <mergeCell ref="B69:L69"/>
    <mergeCell ref="Q67:AC67"/>
    <mergeCell ref="N55:N56"/>
    <mergeCell ref="N57:N60"/>
    <mergeCell ref="N61:N64"/>
    <mergeCell ref="N65:N66"/>
    <mergeCell ref="N67:N69"/>
    <mergeCell ref="B66:L66"/>
    <mergeCell ref="B64:L64"/>
    <mergeCell ref="B65:L65"/>
    <mergeCell ref="B62:L62"/>
    <mergeCell ref="B63:L63"/>
    <mergeCell ref="B60:L60"/>
    <mergeCell ref="B61:L61"/>
    <mergeCell ref="B58:L58"/>
    <mergeCell ref="B59:L59"/>
    <mergeCell ref="B3:E3"/>
    <mergeCell ref="F3:J3"/>
    <mergeCell ref="B4:E4"/>
    <mergeCell ref="F4:J4"/>
    <mergeCell ref="B5:E5"/>
    <mergeCell ref="F5:J5"/>
    <mergeCell ref="B6:E6"/>
    <mergeCell ref="F6:J6"/>
    <mergeCell ref="A9:K9"/>
  </mergeCells>
  <phoneticPr fontId="3"/>
  <dataValidations xWindow="298" yWindow="472" count="10">
    <dataValidation allowBlank="1" showErrorMessage="1" sqref="E19:R48 E13:Q15" xr:uid="{00000000-0002-0000-0100-000000000000}"/>
    <dataValidation type="list" allowBlank="1" showErrorMessage="1" sqref="C19:C48" xr:uid="{00000000-0002-0000-0100-000001000000}">
      <formula1>$BM$18:$BM$48</formula1>
    </dataValidation>
    <dataValidation type="list" allowBlank="1" showErrorMessage="1" sqref="B19:B48" xr:uid="{00000000-0002-0000-0100-000002000000}">
      <formula1>$BM$18:$BM$29</formula1>
    </dataValidation>
    <dataValidation type="list" allowBlank="1" showInputMessage="1" showErrorMessage="1" sqref="W18" xr:uid="{00000000-0002-0000-0100-000003000000}">
      <formula1>$BI$18:$BI$24</formula1>
    </dataValidation>
    <dataValidation type="list" allowBlank="1" showInputMessage="1" showErrorMessage="1" sqref="C18" xr:uid="{00000000-0002-0000-0100-000004000000}">
      <formula1>$BM$18:$BM$48</formula1>
    </dataValidation>
    <dataValidation type="list" allowBlank="1" showInputMessage="1" showErrorMessage="1" sqref="B18" xr:uid="{00000000-0002-0000-0100-000005000000}">
      <formula1>$BM$18:$BM$29</formula1>
    </dataValidation>
    <dataValidation type="list" allowBlank="1" showInputMessage="1" showErrorMessage="1" sqref="V12:AP12 V10:W10 AA10:AP10" xr:uid="{00000000-0002-0000-0100-000006000000}">
      <formula1>#REF!</formula1>
    </dataValidation>
    <dataValidation type="list" allowBlank="1" showInputMessage="1" showErrorMessage="1" sqref="S18" xr:uid="{00000000-0002-0000-0100-000007000000}">
      <formula1>$AR$18:$AR$33</formula1>
    </dataValidation>
    <dataValidation type="list" allowBlank="1" showErrorMessage="1" errorTitle="該当しません" error="▼から選択してください" sqref="W19:Z48" xr:uid="{00000000-0002-0000-0100-000009000000}">
      <formula1>$BI$18:$BI$23</formula1>
    </dataValidation>
    <dataValidation type="list" allowBlank="1" showErrorMessage="1" errorTitle="該当しません" error="▼から選択してください" sqref="S19:V48" xr:uid="{6F4B034C-743F-439C-B804-929B2B9635D8}">
      <formula1>$AR$18:$AR$36</formula1>
    </dataValidation>
  </dataValidations>
  <printOptions horizontalCentered="1" verticalCentered="1"/>
  <pageMargins left="0.59055118110236227" right="0.59055118110236227" top="0" bottom="0" header="0" footer="0"/>
  <pageSetup paperSize="9" scale="90" fitToHeight="0" orientation="portrait" r:id="rId1"/>
  <headerFooter alignWithMargins="0"/>
  <rowBreaks count="1" manualBreakCount="1">
    <brk id="48" max="2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4.9989318521683403E-2"/>
    <pageSetUpPr fitToPage="1"/>
  </sheetPr>
  <dimension ref="A1"/>
  <sheetViews>
    <sheetView showGridLines="0" view="pageBreakPreview" zoomScaleNormal="100" zoomScaleSheetLayoutView="100" workbookViewId="0">
      <selection activeCell="N16" sqref="N16"/>
    </sheetView>
  </sheetViews>
  <sheetFormatPr defaultColWidth="9" defaultRowHeight="13"/>
  <sheetData/>
  <sheetProtection selectLockedCells="1" selectUnlockedCells="1"/>
  <phoneticPr fontId="3"/>
  <printOptions horizontalCentered="1" verticalCentered="1"/>
  <pageMargins left="0.70866141732283472" right="0.70866141732283472" top="0" bottom="0" header="0" footer="0"/>
  <pageSetup paperSize="9" scale="89" fitToHeight="0" orientation="portrait" r:id="rId1"/>
  <rowBreaks count="4" manualBreakCount="4">
    <brk id="69" max="10" man="1"/>
    <brk id="132" max="10" man="1"/>
    <brk id="194" max="10" man="1"/>
    <brk id="263" max="10" man="1"/>
  </rowBreaks>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BT277"/>
  <sheetViews>
    <sheetView showGridLines="0" showZeros="0" zoomScaleNormal="100" zoomScaleSheetLayoutView="100" workbookViewId="0">
      <selection activeCell="K4" sqref="K4:O4"/>
    </sheetView>
  </sheetViews>
  <sheetFormatPr defaultColWidth="9" defaultRowHeight="13"/>
  <cols>
    <col min="1" max="1" width="3.90625" style="24" customWidth="1"/>
    <col min="2" max="4" width="3.90625" style="23" customWidth="1"/>
    <col min="5" max="43" width="3.90625" style="24" customWidth="1"/>
    <col min="44" max="48" width="3.90625" style="24" hidden="1" customWidth="1"/>
    <col min="49" max="50" width="3.90625" style="23" hidden="1" customWidth="1"/>
    <col min="51" max="72" width="3.90625" style="24" hidden="1" customWidth="1"/>
    <col min="73" max="81" width="3.90625" style="24" customWidth="1"/>
    <col min="82" max="16384" width="9" style="24"/>
  </cols>
  <sheetData>
    <row r="1" spans="1:49" s="1" customFormat="1" ht="14">
      <c r="A1" s="88"/>
      <c r="B1" s="89"/>
      <c r="C1" s="89"/>
      <c r="D1" s="89"/>
      <c r="E1" s="88"/>
      <c r="F1" s="88"/>
      <c r="G1" s="88"/>
      <c r="H1" s="88"/>
      <c r="I1" s="88"/>
      <c r="J1" s="88"/>
      <c r="K1" s="88"/>
      <c r="L1" s="88"/>
      <c r="M1" s="88"/>
      <c r="N1" s="88"/>
      <c r="O1" s="88"/>
      <c r="P1" s="88"/>
      <c r="Q1" s="88"/>
      <c r="R1" s="88"/>
      <c r="S1" s="88"/>
      <c r="T1" s="88"/>
      <c r="U1" s="88"/>
      <c r="V1" s="88"/>
      <c r="W1" s="88"/>
      <c r="X1" s="88"/>
      <c r="Y1" s="88"/>
      <c r="Z1" s="88"/>
      <c r="AA1" s="88"/>
      <c r="AB1" s="2"/>
      <c r="AV1" s="2"/>
      <c r="AW1" s="2"/>
    </row>
    <row r="2" spans="1:49" s="1" customFormat="1" ht="19">
      <c r="A2" s="88"/>
      <c r="B2" s="90" t="s">
        <v>212</v>
      </c>
      <c r="C2" s="89"/>
      <c r="D2" s="89"/>
      <c r="E2" s="88"/>
      <c r="F2" s="88"/>
      <c r="G2" s="88"/>
      <c r="H2" s="88"/>
      <c r="I2" s="88"/>
      <c r="J2" s="88"/>
      <c r="K2" s="88"/>
      <c r="L2" s="88"/>
      <c r="M2" s="88"/>
      <c r="N2" s="88"/>
      <c r="O2" s="88"/>
      <c r="P2" s="88"/>
      <c r="Q2" s="88"/>
      <c r="R2" s="88"/>
      <c r="S2" s="88"/>
      <c r="T2" s="88"/>
      <c r="U2" s="88"/>
      <c r="V2" s="88"/>
      <c r="W2" s="88"/>
      <c r="X2" s="88"/>
      <c r="Y2" s="88"/>
      <c r="Z2" s="88"/>
      <c r="AA2" s="88"/>
      <c r="AB2" s="2"/>
      <c r="AV2" s="2"/>
      <c r="AW2" s="2"/>
    </row>
    <row r="3" spans="1:49" s="1" customFormat="1" ht="14">
      <c r="A3" s="88"/>
      <c r="B3" s="234" t="s">
        <v>8</v>
      </c>
      <c r="C3" s="234"/>
      <c r="D3" s="234"/>
      <c r="E3" s="234"/>
      <c r="F3" s="119" t="s">
        <v>207</v>
      </c>
      <c r="G3" s="119"/>
      <c r="H3" s="119"/>
      <c r="I3" s="119"/>
      <c r="J3" s="119"/>
      <c r="K3" s="234" t="s">
        <v>213</v>
      </c>
      <c r="L3" s="234"/>
      <c r="M3" s="234"/>
      <c r="N3" s="234"/>
      <c r="O3" s="234"/>
      <c r="P3" s="88"/>
      <c r="Q3" s="88"/>
      <c r="R3" s="88"/>
      <c r="S3" s="88"/>
      <c r="T3" s="88"/>
      <c r="U3" s="88"/>
      <c r="V3" s="88"/>
      <c r="W3" s="88"/>
      <c r="X3" s="88"/>
      <c r="Y3" s="88"/>
      <c r="Z3" s="88"/>
      <c r="AA3" s="88"/>
      <c r="AB3" s="2"/>
      <c r="AV3" s="2"/>
      <c r="AW3" s="2"/>
    </row>
    <row r="4" spans="1:49" s="1" customFormat="1" ht="14">
      <c r="A4" s="88"/>
      <c r="B4" s="234" t="s">
        <v>208</v>
      </c>
      <c r="C4" s="234"/>
      <c r="D4" s="234"/>
      <c r="E4" s="234"/>
      <c r="F4" s="235">
        <f>'様式３　計画書'!F4:J4</f>
        <v>0</v>
      </c>
      <c r="G4" s="235"/>
      <c r="H4" s="235"/>
      <c r="I4" s="235"/>
      <c r="J4" s="235"/>
      <c r="K4" s="236"/>
      <c r="L4" s="237"/>
      <c r="M4" s="237"/>
      <c r="N4" s="237"/>
      <c r="O4" s="237"/>
      <c r="P4" s="88"/>
      <c r="Q4" s="88"/>
      <c r="R4" s="88"/>
      <c r="S4" s="88"/>
      <c r="T4" s="88"/>
      <c r="U4" s="88"/>
      <c r="V4" s="88"/>
      <c r="W4" s="88"/>
      <c r="X4" s="88"/>
      <c r="Y4" s="88"/>
      <c r="Z4" s="88"/>
      <c r="AA4" s="88"/>
      <c r="AB4" s="2"/>
      <c r="AV4" s="2"/>
      <c r="AW4" s="2"/>
    </row>
    <row r="5" spans="1:49" s="1" customFormat="1" ht="14">
      <c r="A5" s="88"/>
      <c r="B5" s="234" t="s">
        <v>209</v>
      </c>
      <c r="C5" s="234"/>
      <c r="D5" s="234"/>
      <c r="E5" s="234"/>
      <c r="F5" s="235">
        <f>'様式３　計画書'!F5:J5</f>
        <v>0</v>
      </c>
      <c r="G5" s="235"/>
      <c r="H5" s="235"/>
      <c r="I5" s="235"/>
      <c r="J5" s="235"/>
      <c r="K5" s="236"/>
      <c r="L5" s="237"/>
      <c r="M5" s="237"/>
      <c r="N5" s="237"/>
      <c r="O5" s="237"/>
      <c r="P5" s="88"/>
      <c r="Q5" s="88"/>
      <c r="R5" s="88"/>
      <c r="S5" s="88"/>
      <c r="T5" s="88"/>
      <c r="U5" s="88"/>
      <c r="V5" s="88"/>
      <c r="W5" s="88"/>
      <c r="X5" s="88"/>
      <c r="Y5" s="88"/>
      <c r="Z5" s="88"/>
      <c r="AA5" s="88"/>
      <c r="AB5" s="2"/>
      <c r="AV5" s="2"/>
      <c r="AW5" s="2"/>
    </row>
    <row r="6" spans="1:49" s="1" customFormat="1" ht="14">
      <c r="A6" s="88"/>
      <c r="B6" s="234" t="s">
        <v>210</v>
      </c>
      <c r="C6" s="234"/>
      <c r="D6" s="234"/>
      <c r="E6" s="234"/>
      <c r="F6" s="235">
        <f>'様式３　計画書'!F6:J6</f>
        <v>0</v>
      </c>
      <c r="G6" s="235"/>
      <c r="H6" s="235"/>
      <c r="I6" s="235"/>
      <c r="J6" s="235"/>
      <c r="K6" s="236"/>
      <c r="L6" s="237"/>
      <c r="M6" s="237"/>
      <c r="N6" s="237"/>
      <c r="O6" s="237"/>
      <c r="P6" s="88"/>
      <c r="Q6" s="88"/>
      <c r="R6" s="88"/>
      <c r="S6" s="88"/>
      <c r="T6" s="88"/>
      <c r="U6" s="88"/>
      <c r="V6" s="88"/>
      <c r="W6" s="88"/>
      <c r="X6" s="88"/>
      <c r="Y6" s="88"/>
      <c r="Z6" s="88"/>
      <c r="AA6" s="88"/>
      <c r="AB6" s="2"/>
      <c r="AV6" s="2"/>
      <c r="AW6" s="2"/>
    </row>
    <row r="7" spans="1:49" s="1" customFormat="1" ht="14">
      <c r="A7" s="88"/>
      <c r="B7" s="88" t="s">
        <v>214</v>
      </c>
      <c r="C7" s="89"/>
      <c r="D7" s="89"/>
      <c r="E7" s="88"/>
      <c r="F7" s="88"/>
      <c r="G7" s="88"/>
      <c r="H7" s="88"/>
      <c r="I7" s="88"/>
      <c r="J7" s="88"/>
      <c r="K7" s="88"/>
      <c r="L7" s="88"/>
      <c r="M7" s="88"/>
      <c r="N7" s="88"/>
      <c r="O7" s="88"/>
      <c r="P7" s="88"/>
      <c r="Q7" s="88"/>
      <c r="R7" s="88"/>
      <c r="S7" s="88"/>
      <c r="T7" s="88"/>
      <c r="U7" s="88"/>
      <c r="V7" s="88"/>
      <c r="W7" s="88"/>
      <c r="X7" s="88"/>
      <c r="Y7" s="88"/>
      <c r="Z7" s="88"/>
      <c r="AA7" s="88"/>
      <c r="AB7" s="2"/>
      <c r="AV7" s="2"/>
      <c r="AW7" s="2"/>
    </row>
    <row r="8" spans="1:49" s="1" customFormat="1" ht="14">
      <c r="A8" s="88"/>
      <c r="B8" s="89"/>
      <c r="C8" s="89"/>
      <c r="D8" s="89"/>
      <c r="E8" s="88"/>
      <c r="F8" s="88"/>
      <c r="G8" s="88"/>
      <c r="H8" s="88"/>
      <c r="I8" s="88"/>
      <c r="J8" s="88"/>
      <c r="K8" s="88"/>
      <c r="L8" s="88"/>
      <c r="M8" s="88"/>
      <c r="N8" s="88"/>
      <c r="O8" s="88"/>
      <c r="P8" s="88"/>
      <c r="Q8" s="88"/>
      <c r="R8" s="88"/>
      <c r="S8" s="88"/>
      <c r="T8" s="88"/>
      <c r="U8" s="88"/>
      <c r="V8" s="88"/>
      <c r="W8" s="88"/>
      <c r="X8" s="88"/>
      <c r="Y8" s="88"/>
      <c r="Z8" s="88"/>
      <c r="AA8" s="88"/>
      <c r="AB8" s="2"/>
      <c r="AV8" s="2"/>
      <c r="AW8" s="2"/>
    </row>
    <row r="9" spans="1:49" s="1" customFormat="1" ht="18.75" customHeight="1">
      <c r="A9" s="1" t="s">
        <v>90</v>
      </c>
      <c r="B9" s="2"/>
      <c r="C9" s="2"/>
      <c r="D9" s="2"/>
      <c r="X9" s="2"/>
      <c r="Y9" s="2"/>
      <c r="Z9" s="2"/>
      <c r="AA9" s="2"/>
      <c r="AB9" s="2"/>
      <c r="AC9" s="2"/>
      <c r="AD9" s="2"/>
      <c r="AE9" s="2"/>
      <c r="AF9" s="2"/>
      <c r="AG9" s="2"/>
      <c r="AH9" s="2"/>
      <c r="AJ9" s="2"/>
      <c r="AK9" s="2"/>
    </row>
    <row r="10" spans="1:49" s="1" customFormat="1" ht="6" customHeight="1">
      <c r="A10" s="3"/>
      <c r="B10" s="2"/>
      <c r="C10" s="2"/>
      <c r="D10" s="2"/>
      <c r="E10" s="3"/>
      <c r="F10" s="3"/>
      <c r="G10" s="3"/>
      <c r="H10" s="3"/>
      <c r="I10" s="3"/>
      <c r="J10" s="3"/>
      <c r="K10" s="3"/>
      <c r="L10" s="3"/>
      <c r="M10" s="3"/>
      <c r="N10" s="3"/>
      <c r="O10" s="3"/>
      <c r="P10" s="3"/>
      <c r="Q10" s="3"/>
      <c r="R10" s="3"/>
      <c r="S10" s="3"/>
      <c r="T10" s="3"/>
      <c r="U10" s="3"/>
      <c r="V10" s="2"/>
      <c r="W10" s="2"/>
      <c r="X10" s="2"/>
      <c r="Y10" s="2"/>
      <c r="Z10" s="2"/>
      <c r="AA10" s="2"/>
      <c r="AB10" s="2"/>
      <c r="AC10" s="2"/>
      <c r="AD10" s="2"/>
      <c r="AE10" s="2"/>
      <c r="AF10" s="2"/>
      <c r="AG10" s="2"/>
      <c r="AH10" s="2"/>
      <c r="AJ10" s="2"/>
      <c r="AK10" s="2"/>
    </row>
    <row r="11" spans="1:49" s="1" customFormat="1" ht="30" customHeight="1">
      <c r="A11" s="3"/>
      <c r="B11" s="3"/>
      <c r="D11" s="138" t="s">
        <v>54</v>
      </c>
      <c r="E11" s="138"/>
      <c r="F11" s="138"/>
      <c r="G11" s="138"/>
      <c r="H11" s="138"/>
      <c r="I11" s="138"/>
      <c r="J11" s="138"/>
      <c r="K11" s="138"/>
      <c r="L11" s="138"/>
      <c r="M11" s="138"/>
      <c r="N11" s="138"/>
      <c r="O11" s="138"/>
      <c r="P11" s="138"/>
      <c r="Q11" s="138"/>
      <c r="R11" s="138"/>
      <c r="S11" s="138"/>
      <c r="T11" s="138"/>
      <c r="U11" s="138"/>
      <c r="V11" s="138"/>
      <c r="W11" s="138"/>
      <c r="X11" s="4"/>
      <c r="Y11" s="4"/>
      <c r="Z11" s="4"/>
      <c r="AA11" s="5"/>
      <c r="AB11" s="5"/>
      <c r="AC11" s="5"/>
      <c r="AD11" s="5"/>
      <c r="AE11" s="5"/>
      <c r="AF11" s="5"/>
      <c r="AG11" s="5"/>
      <c r="AH11" s="5"/>
      <c r="AJ11" s="2"/>
      <c r="AK11" s="2"/>
    </row>
    <row r="12" spans="1:49" s="1" customFormat="1" ht="6" customHeight="1">
      <c r="A12" s="3"/>
      <c r="B12" s="2"/>
      <c r="C12" s="2"/>
      <c r="D12" s="2"/>
      <c r="E12" s="3"/>
      <c r="F12" s="3"/>
      <c r="G12" s="3"/>
      <c r="H12" s="3"/>
      <c r="I12" s="3"/>
      <c r="J12" s="3"/>
      <c r="K12" s="3"/>
      <c r="L12" s="3"/>
      <c r="M12" s="3"/>
      <c r="N12" s="3"/>
      <c r="O12" s="3"/>
      <c r="P12" s="3"/>
      <c r="Q12" s="3"/>
      <c r="R12" s="3"/>
      <c r="S12" s="3"/>
      <c r="T12" s="3"/>
      <c r="U12" s="3"/>
      <c r="V12" s="2"/>
      <c r="W12" s="2"/>
      <c r="X12" s="2"/>
      <c r="Y12" s="2"/>
      <c r="Z12" s="2"/>
      <c r="AA12" s="2"/>
      <c r="AB12" s="2"/>
      <c r="AC12" s="2"/>
      <c r="AD12" s="2"/>
      <c r="AE12" s="2"/>
      <c r="AF12" s="2"/>
      <c r="AG12" s="2"/>
      <c r="AH12" s="2"/>
      <c r="AJ12" s="2"/>
      <c r="AK12" s="2"/>
    </row>
    <row r="13" spans="1:49" s="1" customFormat="1" ht="30" customHeight="1">
      <c r="A13" s="2"/>
      <c r="B13" s="139" t="s">
        <v>18</v>
      </c>
      <c r="C13" s="139"/>
      <c r="D13" s="139"/>
      <c r="E13" s="169" t="str">
        <f>'様式３　計画書'!$E$13</f>
        <v>（学校番号○○）○○立○○高等学校</v>
      </c>
      <c r="F13" s="169"/>
      <c r="G13" s="169"/>
      <c r="H13" s="169"/>
      <c r="I13" s="169"/>
      <c r="J13" s="169"/>
      <c r="K13" s="169"/>
      <c r="L13" s="169"/>
      <c r="M13" s="169"/>
      <c r="N13" s="169"/>
      <c r="O13" s="169"/>
      <c r="P13" s="169"/>
      <c r="Q13" s="169"/>
      <c r="R13" s="2"/>
      <c r="S13" s="2"/>
      <c r="T13" s="2"/>
      <c r="U13" s="181"/>
      <c r="V13" s="153"/>
      <c r="W13" s="153"/>
      <c r="X13" s="153"/>
      <c r="Y13" s="153"/>
      <c r="Z13" s="153"/>
      <c r="AJ13" s="2"/>
      <c r="AK13" s="2"/>
    </row>
    <row r="14" spans="1:49" s="1" customFormat="1" ht="30" customHeight="1">
      <c r="A14" s="2"/>
      <c r="B14" s="132" t="s">
        <v>30</v>
      </c>
      <c r="C14" s="133"/>
      <c r="D14" s="134"/>
      <c r="E14" s="170" t="str">
        <f>'様式３　計画書'!$E$14</f>
        <v>□□　□□</v>
      </c>
      <c r="F14" s="171"/>
      <c r="G14" s="171"/>
      <c r="H14" s="171"/>
      <c r="I14" s="171"/>
      <c r="J14" s="171"/>
      <c r="K14" s="171"/>
      <c r="L14" s="171"/>
      <c r="M14" s="171"/>
      <c r="N14" s="171"/>
      <c r="O14" s="171"/>
      <c r="P14" s="171"/>
      <c r="Q14" s="172"/>
      <c r="R14" s="2"/>
      <c r="S14" s="2"/>
      <c r="T14" s="2"/>
      <c r="U14" s="181"/>
      <c r="V14" s="153"/>
      <c r="W14" s="153"/>
      <c r="X14" s="153"/>
      <c r="Y14" s="153"/>
      <c r="Z14" s="153"/>
      <c r="AJ14" s="2"/>
      <c r="AK14" s="2"/>
    </row>
    <row r="15" spans="1:49" s="1" customFormat="1" ht="30" customHeight="1">
      <c r="A15" s="2"/>
      <c r="B15" s="132" t="s">
        <v>31</v>
      </c>
      <c r="C15" s="133"/>
      <c r="D15" s="134"/>
      <c r="E15" s="135" t="s">
        <v>93</v>
      </c>
      <c r="F15" s="136"/>
      <c r="G15" s="136"/>
      <c r="H15" s="136"/>
      <c r="I15" s="136"/>
      <c r="J15" s="136"/>
      <c r="K15" s="136"/>
      <c r="L15" s="136"/>
      <c r="M15" s="136"/>
      <c r="N15" s="136"/>
      <c r="O15" s="136"/>
      <c r="P15" s="136"/>
      <c r="Q15" s="137"/>
      <c r="R15" s="2"/>
      <c r="S15" s="2"/>
      <c r="T15" s="2"/>
      <c r="U15" s="181"/>
      <c r="V15" s="153"/>
      <c r="W15" s="153"/>
      <c r="X15" s="153"/>
      <c r="Y15" s="153"/>
      <c r="Z15" s="153"/>
      <c r="AJ15" s="2"/>
      <c r="AK15" s="2"/>
    </row>
    <row r="16" spans="1:49" ht="6" customHeight="1">
      <c r="A16" s="23"/>
      <c r="E16" s="23"/>
      <c r="F16" s="23"/>
      <c r="G16" s="23"/>
      <c r="H16" s="23"/>
      <c r="I16" s="23"/>
      <c r="J16" s="23"/>
    </row>
    <row r="17" spans="1:70" ht="13.5" customHeight="1">
      <c r="A17" s="159" t="s">
        <v>8</v>
      </c>
      <c r="B17" s="159" t="s">
        <v>2</v>
      </c>
      <c r="C17" s="159" t="s">
        <v>0</v>
      </c>
      <c r="D17" s="159" t="s">
        <v>28</v>
      </c>
      <c r="E17" s="159" t="s">
        <v>52</v>
      </c>
      <c r="F17" s="159"/>
      <c r="G17" s="159" t="s">
        <v>40</v>
      </c>
      <c r="H17" s="159"/>
      <c r="I17" s="160" t="s">
        <v>42</v>
      </c>
      <c r="J17" s="160"/>
      <c r="K17" s="159" t="s">
        <v>53</v>
      </c>
      <c r="L17" s="159"/>
      <c r="M17" s="159"/>
      <c r="N17" s="159"/>
      <c r="O17" s="159"/>
      <c r="P17" s="159"/>
      <c r="Q17" s="159"/>
      <c r="R17" s="159"/>
      <c r="S17" s="159"/>
      <c r="T17" s="159" t="s">
        <v>74</v>
      </c>
      <c r="U17" s="159"/>
      <c r="V17" s="159"/>
      <c r="W17" s="159"/>
      <c r="X17" s="159"/>
      <c r="Y17" s="159"/>
      <c r="Z17" s="182" t="s">
        <v>76</v>
      </c>
      <c r="AA17" s="182"/>
    </row>
    <row r="18" spans="1:70" ht="51" customHeight="1" thickBot="1">
      <c r="A18" s="159"/>
      <c r="B18" s="159"/>
      <c r="C18" s="159"/>
      <c r="D18" s="159"/>
      <c r="E18" s="159"/>
      <c r="F18" s="159"/>
      <c r="G18" s="159"/>
      <c r="H18" s="159"/>
      <c r="I18" s="160"/>
      <c r="J18" s="160"/>
      <c r="K18" s="159"/>
      <c r="L18" s="159"/>
      <c r="M18" s="159"/>
      <c r="N18" s="159"/>
      <c r="O18" s="159"/>
      <c r="P18" s="159"/>
      <c r="Q18" s="159"/>
      <c r="R18" s="159"/>
      <c r="S18" s="159"/>
      <c r="T18" s="25" t="s">
        <v>3</v>
      </c>
      <c r="U18" s="25" t="s">
        <v>4</v>
      </c>
      <c r="V18" s="25" t="s">
        <v>5</v>
      </c>
      <c r="W18" s="25" t="s">
        <v>6</v>
      </c>
      <c r="X18" s="25" t="s">
        <v>75</v>
      </c>
      <c r="Y18" s="25" t="s">
        <v>46</v>
      </c>
      <c r="Z18" s="182"/>
      <c r="AA18" s="182"/>
      <c r="AB18" s="26"/>
      <c r="AC18" s="26"/>
      <c r="AD18" s="26"/>
      <c r="AE18" s="26"/>
      <c r="AF18" s="26"/>
      <c r="AG18" s="26"/>
      <c r="AH18" s="26"/>
      <c r="AI18" s="26"/>
      <c r="AJ18" s="26"/>
      <c r="AK18" s="26"/>
      <c r="AL18" s="26"/>
      <c r="AM18" s="26"/>
      <c r="AN18" s="26"/>
      <c r="AO18" s="26"/>
      <c r="AP18" s="26"/>
      <c r="AQ18" s="26"/>
    </row>
    <row r="19" spans="1:70" ht="36.75" customHeight="1" thickTop="1">
      <c r="A19" s="27" t="s">
        <v>19</v>
      </c>
      <c r="B19" s="27">
        <v>5</v>
      </c>
      <c r="C19" s="27">
        <v>17</v>
      </c>
      <c r="D19" s="28">
        <f>IF(B19&lt;4,DATE(2024,B19,C19),DATE(2023,B19,C19))</f>
        <v>45063</v>
      </c>
      <c r="E19" s="165" t="s">
        <v>67</v>
      </c>
      <c r="F19" s="166"/>
      <c r="G19" s="175" t="s">
        <v>35</v>
      </c>
      <c r="H19" s="175"/>
      <c r="I19" s="190" t="s">
        <v>82</v>
      </c>
      <c r="J19" s="190"/>
      <c r="K19" s="161" t="s">
        <v>77</v>
      </c>
      <c r="L19" s="162"/>
      <c r="M19" s="162"/>
      <c r="N19" s="162"/>
      <c r="O19" s="162"/>
      <c r="P19" s="162"/>
      <c r="Q19" s="162"/>
      <c r="R19" s="162"/>
      <c r="S19" s="163"/>
      <c r="T19" s="29"/>
      <c r="U19" s="29"/>
      <c r="V19" s="29"/>
      <c r="W19" s="29" t="s">
        <v>64</v>
      </c>
      <c r="X19" s="29" t="s">
        <v>64</v>
      </c>
      <c r="Y19" s="29"/>
      <c r="Z19" s="165" t="s">
        <v>24</v>
      </c>
      <c r="AA19" s="166"/>
      <c r="AB19" s="30"/>
      <c r="AC19" s="187" t="s">
        <v>81</v>
      </c>
      <c r="AD19" s="188"/>
      <c r="AE19" s="188"/>
      <c r="AF19" s="188"/>
      <c r="AG19" s="189"/>
      <c r="AH19" s="30"/>
      <c r="AI19" s="30"/>
      <c r="AJ19" s="30"/>
      <c r="AK19" s="30"/>
      <c r="AL19" s="30"/>
      <c r="AM19" s="30"/>
      <c r="AN19" s="30"/>
      <c r="AO19" s="30"/>
      <c r="AP19" s="30"/>
      <c r="AQ19" s="30"/>
      <c r="AR19" s="186" t="s">
        <v>33</v>
      </c>
      <c r="AS19" s="186"/>
      <c r="AT19" s="186"/>
      <c r="AU19" s="186"/>
      <c r="AV19" s="31"/>
      <c r="AW19" s="61" t="s">
        <v>21</v>
      </c>
      <c r="AX19" s="61"/>
      <c r="AY19" s="61" t="s">
        <v>94</v>
      </c>
      <c r="BN19" s="24">
        <v>1</v>
      </c>
      <c r="BP19" s="24">
        <f>IFERROR('様式３　計画書'!E19,"")</f>
        <v>0</v>
      </c>
      <c r="BR19" s="24" t="s">
        <v>21</v>
      </c>
    </row>
    <row r="20" spans="1:70" ht="36.75" customHeight="1">
      <c r="A20" s="32">
        <v>1</v>
      </c>
      <c r="B20" s="33"/>
      <c r="C20" s="33"/>
      <c r="D20" s="34" t="str">
        <f>IF(B20="","",IF(B20&lt;4,DATE(2026,B20,C20),DATE(2025,B20,C20)))</f>
        <v/>
      </c>
      <c r="E20" s="157"/>
      <c r="F20" s="164"/>
      <c r="G20" s="176"/>
      <c r="H20" s="177"/>
      <c r="I20" s="173"/>
      <c r="J20" s="174"/>
      <c r="K20" s="154"/>
      <c r="L20" s="155"/>
      <c r="M20" s="155"/>
      <c r="N20" s="155"/>
      <c r="O20" s="155"/>
      <c r="P20" s="155"/>
      <c r="Q20" s="155"/>
      <c r="R20" s="155"/>
      <c r="S20" s="156"/>
      <c r="T20" s="35"/>
      <c r="U20" s="35"/>
      <c r="V20" s="35"/>
      <c r="W20" s="35"/>
      <c r="X20" s="35"/>
      <c r="Y20" s="35"/>
      <c r="Z20" s="157"/>
      <c r="AA20" s="158"/>
      <c r="AB20" s="30"/>
      <c r="AC20" s="36">
        <v>1</v>
      </c>
      <c r="AD20" s="178"/>
      <c r="AE20" s="179"/>
      <c r="AF20" s="180"/>
      <c r="AG20" s="37"/>
      <c r="AH20" s="30"/>
      <c r="AI20" s="30"/>
      <c r="AJ20" s="30"/>
      <c r="AK20" s="30"/>
      <c r="AL20" s="30"/>
      <c r="AM20" s="30"/>
      <c r="AN20" s="30"/>
      <c r="AO20" s="30"/>
      <c r="AP20" s="30"/>
      <c r="AQ20" s="30"/>
      <c r="AR20" s="38">
        <v>1</v>
      </c>
      <c r="AS20" s="183" t="s">
        <v>65</v>
      </c>
      <c r="AT20" s="184"/>
      <c r="AU20" s="185"/>
      <c r="AV20" s="31"/>
      <c r="AW20" s="61" t="s">
        <v>35</v>
      </c>
      <c r="AX20" s="61"/>
      <c r="AY20" s="61" t="s">
        <v>10</v>
      </c>
      <c r="BN20" s="24">
        <v>2</v>
      </c>
      <c r="BP20" s="24">
        <f>IFERROR('様式３　計画書'!E20,"")</f>
        <v>0</v>
      </c>
      <c r="BR20" s="24" t="s">
        <v>72</v>
      </c>
    </row>
    <row r="21" spans="1:70" ht="36.75" customHeight="1">
      <c r="A21" s="8">
        <v>2</v>
      </c>
      <c r="B21" s="33"/>
      <c r="C21" s="33"/>
      <c r="D21" s="34" t="str">
        <f t="shared" ref="D21:D84" si="0">IF(B21="","",IF(B21&lt;4,DATE(2026,B21,C21),DATE(2025,B21,C21)))</f>
        <v/>
      </c>
      <c r="E21" s="157"/>
      <c r="F21" s="164"/>
      <c r="G21" s="157"/>
      <c r="H21" s="158"/>
      <c r="I21" s="173"/>
      <c r="J21" s="174"/>
      <c r="K21" s="154"/>
      <c r="L21" s="155"/>
      <c r="M21" s="155"/>
      <c r="N21" s="155"/>
      <c r="O21" s="155"/>
      <c r="P21" s="155"/>
      <c r="Q21" s="155"/>
      <c r="R21" s="155"/>
      <c r="S21" s="156"/>
      <c r="T21" s="35"/>
      <c r="U21" s="35"/>
      <c r="V21" s="35"/>
      <c r="W21" s="35"/>
      <c r="X21" s="35"/>
      <c r="Y21" s="35"/>
      <c r="Z21" s="157"/>
      <c r="AA21" s="158"/>
      <c r="AB21" s="30"/>
      <c r="AC21" s="36">
        <v>2</v>
      </c>
      <c r="AD21" s="178"/>
      <c r="AE21" s="179"/>
      <c r="AF21" s="180"/>
      <c r="AG21" s="37"/>
      <c r="AH21" s="30"/>
      <c r="AI21" s="30"/>
      <c r="AJ21" s="30"/>
      <c r="AK21" s="30"/>
      <c r="AL21" s="30"/>
      <c r="AM21" s="30"/>
      <c r="AN21" s="30"/>
      <c r="AO21" s="30"/>
      <c r="AP21" s="30"/>
      <c r="AQ21" s="30"/>
      <c r="AR21" s="38">
        <v>2</v>
      </c>
      <c r="AS21" s="183" t="s">
        <v>66</v>
      </c>
      <c r="AT21" s="184"/>
      <c r="AU21" s="185"/>
      <c r="AV21" s="31"/>
      <c r="AW21" s="61" t="s">
        <v>36</v>
      </c>
      <c r="AX21" s="61"/>
      <c r="AY21" s="61" t="s">
        <v>95</v>
      </c>
      <c r="BN21" s="24">
        <v>3</v>
      </c>
      <c r="BP21" s="24">
        <f>IFERROR('様式３　計画書'!E21,"")</f>
        <v>0</v>
      </c>
      <c r="BR21" s="24" t="s">
        <v>22</v>
      </c>
    </row>
    <row r="22" spans="1:70" ht="36.75" customHeight="1">
      <c r="A22" s="8">
        <v>3</v>
      </c>
      <c r="B22" s="33"/>
      <c r="C22" s="33"/>
      <c r="D22" s="34" t="str">
        <f t="shared" si="0"/>
        <v/>
      </c>
      <c r="E22" s="157"/>
      <c r="F22" s="164"/>
      <c r="G22" s="157"/>
      <c r="H22" s="158"/>
      <c r="I22" s="173"/>
      <c r="J22" s="174"/>
      <c r="K22" s="154"/>
      <c r="L22" s="155"/>
      <c r="M22" s="155"/>
      <c r="N22" s="155"/>
      <c r="O22" s="155"/>
      <c r="P22" s="155"/>
      <c r="Q22" s="155"/>
      <c r="R22" s="155"/>
      <c r="S22" s="156"/>
      <c r="T22" s="35"/>
      <c r="U22" s="35"/>
      <c r="V22" s="35"/>
      <c r="W22" s="35"/>
      <c r="X22" s="35"/>
      <c r="Y22" s="35"/>
      <c r="Z22" s="157"/>
      <c r="AA22" s="158"/>
      <c r="AB22" s="30"/>
      <c r="AC22" s="36">
        <v>3</v>
      </c>
      <c r="AD22" s="178"/>
      <c r="AE22" s="179"/>
      <c r="AF22" s="180"/>
      <c r="AG22" s="37"/>
      <c r="AH22" s="30"/>
      <c r="AI22" s="30"/>
      <c r="AJ22" s="30"/>
      <c r="AK22" s="30"/>
      <c r="AL22" s="30"/>
      <c r="AM22" s="30"/>
      <c r="AN22" s="30"/>
      <c r="AO22" s="30"/>
      <c r="AP22" s="30"/>
      <c r="AQ22" s="30"/>
      <c r="AR22" s="38">
        <v>3</v>
      </c>
      <c r="AS22" s="183" t="s">
        <v>67</v>
      </c>
      <c r="AT22" s="184"/>
      <c r="AU22" s="185"/>
      <c r="AV22" s="31"/>
      <c r="AW22" s="61" t="s">
        <v>37</v>
      </c>
      <c r="AX22" s="61"/>
      <c r="AY22" s="61" t="s">
        <v>12</v>
      </c>
      <c r="BN22" s="24">
        <v>4</v>
      </c>
      <c r="BP22" s="24">
        <f>IFERROR('様式３　計画書'!E22,"")</f>
        <v>0</v>
      </c>
      <c r="BR22" s="24" t="s">
        <v>41</v>
      </c>
    </row>
    <row r="23" spans="1:70" ht="36.75" customHeight="1">
      <c r="A23" s="8">
        <v>4</v>
      </c>
      <c r="B23" s="33"/>
      <c r="C23" s="33"/>
      <c r="D23" s="34" t="str">
        <f t="shared" si="0"/>
        <v/>
      </c>
      <c r="E23" s="157"/>
      <c r="F23" s="164"/>
      <c r="G23" s="157"/>
      <c r="H23" s="158"/>
      <c r="I23" s="173"/>
      <c r="J23" s="174"/>
      <c r="K23" s="154"/>
      <c r="L23" s="155"/>
      <c r="M23" s="155"/>
      <c r="N23" s="155"/>
      <c r="O23" s="155"/>
      <c r="P23" s="155"/>
      <c r="Q23" s="155"/>
      <c r="R23" s="155"/>
      <c r="S23" s="156"/>
      <c r="T23" s="35"/>
      <c r="U23" s="35"/>
      <c r="V23" s="35"/>
      <c r="W23" s="35"/>
      <c r="X23" s="35"/>
      <c r="Y23" s="35"/>
      <c r="Z23" s="157"/>
      <c r="AA23" s="158"/>
      <c r="AB23" s="30"/>
      <c r="AC23" s="36">
        <v>4</v>
      </c>
      <c r="AD23" s="178"/>
      <c r="AE23" s="179"/>
      <c r="AF23" s="180"/>
      <c r="AG23" s="37"/>
      <c r="AH23" s="30"/>
      <c r="AI23" s="30"/>
      <c r="AJ23" s="30"/>
      <c r="AK23" s="30"/>
      <c r="AL23" s="30"/>
      <c r="AM23" s="30"/>
      <c r="AN23" s="30"/>
      <c r="AO23" s="30"/>
      <c r="AP23" s="30"/>
      <c r="AQ23" s="30"/>
      <c r="AR23" s="38">
        <v>4</v>
      </c>
      <c r="AS23" s="183" t="s">
        <v>68</v>
      </c>
      <c r="AT23" s="184"/>
      <c r="AU23" s="185"/>
      <c r="AV23" s="31"/>
      <c r="AW23" s="61" t="s">
        <v>23</v>
      </c>
      <c r="AX23" s="61"/>
      <c r="AY23" s="61" t="s">
        <v>13</v>
      </c>
      <c r="BN23" s="24">
        <v>5</v>
      </c>
      <c r="BP23" s="24">
        <f>IFERROR('様式３　計画書'!E23,"")</f>
        <v>0</v>
      </c>
      <c r="BR23" s="24" t="s">
        <v>73</v>
      </c>
    </row>
    <row r="24" spans="1:70" ht="36.75" customHeight="1">
      <c r="A24" s="8">
        <v>5</v>
      </c>
      <c r="B24" s="33"/>
      <c r="C24" s="33"/>
      <c r="D24" s="34" t="str">
        <f t="shared" si="0"/>
        <v/>
      </c>
      <c r="E24" s="157"/>
      <c r="F24" s="164"/>
      <c r="G24" s="157"/>
      <c r="H24" s="158"/>
      <c r="I24" s="173"/>
      <c r="J24" s="174"/>
      <c r="K24" s="154"/>
      <c r="L24" s="155"/>
      <c r="M24" s="155"/>
      <c r="N24" s="155"/>
      <c r="O24" s="155"/>
      <c r="P24" s="155"/>
      <c r="Q24" s="155"/>
      <c r="R24" s="155"/>
      <c r="S24" s="156"/>
      <c r="T24" s="35"/>
      <c r="U24" s="35"/>
      <c r="V24" s="35"/>
      <c r="W24" s="35"/>
      <c r="X24" s="35"/>
      <c r="Y24" s="35"/>
      <c r="Z24" s="157"/>
      <c r="AA24" s="158"/>
      <c r="AB24" s="30"/>
      <c r="AC24" s="36">
        <v>5</v>
      </c>
      <c r="AD24" s="178"/>
      <c r="AE24" s="179"/>
      <c r="AF24" s="180"/>
      <c r="AG24" s="37"/>
      <c r="AH24" s="30"/>
      <c r="AI24" s="30"/>
      <c r="AJ24" s="30"/>
      <c r="AK24" s="30"/>
      <c r="AL24" s="30"/>
      <c r="AM24" s="30"/>
      <c r="AN24" s="30"/>
      <c r="AO24" s="30"/>
      <c r="AP24" s="30"/>
      <c r="AQ24" s="30"/>
      <c r="AR24" s="38">
        <v>5</v>
      </c>
      <c r="AS24" s="183" t="s">
        <v>69</v>
      </c>
      <c r="AT24" s="184"/>
      <c r="AU24" s="185"/>
      <c r="AV24" s="31"/>
      <c r="AW24" s="61" t="s">
        <v>24</v>
      </c>
      <c r="AX24" s="61"/>
      <c r="AY24" s="61" t="s">
        <v>14</v>
      </c>
      <c r="BN24" s="24">
        <v>6</v>
      </c>
      <c r="BP24" s="24">
        <f>IFERROR('様式３　計画書'!E24,"")</f>
        <v>0</v>
      </c>
    </row>
    <row r="25" spans="1:70" ht="36.75" customHeight="1">
      <c r="A25" s="8">
        <v>6</v>
      </c>
      <c r="B25" s="33"/>
      <c r="C25" s="33"/>
      <c r="D25" s="34" t="str">
        <f t="shared" si="0"/>
        <v/>
      </c>
      <c r="E25" s="157"/>
      <c r="F25" s="164"/>
      <c r="G25" s="157"/>
      <c r="H25" s="158"/>
      <c r="I25" s="167"/>
      <c r="J25" s="168"/>
      <c r="K25" s="154"/>
      <c r="L25" s="155"/>
      <c r="M25" s="155"/>
      <c r="N25" s="155"/>
      <c r="O25" s="155"/>
      <c r="P25" s="155"/>
      <c r="Q25" s="155"/>
      <c r="R25" s="155"/>
      <c r="S25" s="156"/>
      <c r="T25" s="35"/>
      <c r="U25" s="35"/>
      <c r="V25" s="35"/>
      <c r="W25" s="35"/>
      <c r="X25" s="35"/>
      <c r="Y25" s="35"/>
      <c r="Z25" s="157"/>
      <c r="AA25" s="158"/>
      <c r="AB25" s="30"/>
      <c r="AC25" s="36">
        <v>6</v>
      </c>
      <c r="AD25" s="178"/>
      <c r="AE25" s="179"/>
      <c r="AF25" s="180"/>
      <c r="AG25" s="37"/>
      <c r="AH25" s="30"/>
      <c r="AI25" s="30"/>
      <c r="AJ25" s="30"/>
      <c r="AK25" s="30"/>
      <c r="AL25" s="30"/>
      <c r="AM25" s="30"/>
      <c r="AN25" s="30"/>
      <c r="AO25" s="30"/>
      <c r="AP25" s="30"/>
      <c r="AQ25" s="30"/>
      <c r="AR25" s="38">
        <v>6</v>
      </c>
      <c r="AS25" s="183" t="s">
        <v>70</v>
      </c>
      <c r="AT25" s="184"/>
      <c r="AU25" s="185"/>
      <c r="AV25" s="31"/>
      <c r="AW25" s="61" t="s">
        <v>96</v>
      </c>
      <c r="AX25" s="61"/>
      <c r="AY25" s="61" t="s">
        <v>97</v>
      </c>
      <c r="BN25" s="24">
        <v>7</v>
      </c>
      <c r="BP25" s="24">
        <f>IFERROR('様式３　計画書'!E25,"")</f>
        <v>0</v>
      </c>
    </row>
    <row r="26" spans="1:70" ht="36.75" customHeight="1">
      <c r="A26" s="8">
        <v>7</v>
      </c>
      <c r="B26" s="33"/>
      <c r="C26" s="33"/>
      <c r="D26" s="34" t="str">
        <f t="shared" si="0"/>
        <v/>
      </c>
      <c r="E26" s="157"/>
      <c r="F26" s="164"/>
      <c r="G26" s="157"/>
      <c r="H26" s="158"/>
      <c r="I26" s="167"/>
      <c r="J26" s="168"/>
      <c r="K26" s="154"/>
      <c r="L26" s="155"/>
      <c r="M26" s="155"/>
      <c r="N26" s="155"/>
      <c r="O26" s="155"/>
      <c r="P26" s="155"/>
      <c r="Q26" s="155"/>
      <c r="R26" s="155"/>
      <c r="S26" s="156"/>
      <c r="T26" s="35"/>
      <c r="U26" s="35"/>
      <c r="V26" s="35"/>
      <c r="W26" s="35"/>
      <c r="X26" s="35"/>
      <c r="Y26" s="35"/>
      <c r="Z26" s="157"/>
      <c r="AA26" s="158"/>
      <c r="AB26" s="30"/>
      <c r="AC26" s="36">
        <v>7</v>
      </c>
      <c r="AD26" s="178"/>
      <c r="AE26" s="179"/>
      <c r="AF26" s="180"/>
      <c r="AG26" s="37"/>
      <c r="AH26" s="30"/>
      <c r="AI26" s="30"/>
      <c r="AJ26" s="30"/>
      <c r="AK26" s="30"/>
      <c r="AL26" s="30"/>
      <c r="AM26" s="30"/>
      <c r="AN26" s="30"/>
      <c r="AO26" s="30"/>
      <c r="AP26" s="30"/>
      <c r="AQ26" s="30"/>
      <c r="AR26" s="38">
        <v>7</v>
      </c>
      <c r="AS26" s="183" t="s">
        <v>71</v>
      </c>
      <c r="AT26" s="184"/>
      <c r="AU26" s="185"/>
      <c r="AV26" s="31"/>
      <c r="AW26" s="61" t="s">
        <v>25</v>
      </c>
      <c r="AX26" s="61"/>
      <c r="AY26" s="61" t="s">
        <v>98</v>
      </c>
      <c r="BN26" s="24">
        <v>8</v>
      </c>
      <c r="BP26" s="24">
        <f>IFERROR('様式３　計画書'!E26,"")</f>
        <v>0</v>
      </c>
    </row>
    <row r="27" spans="1:70" ht="36.75" customHeight="1">
      <c r="A27" s="8">
        <v>8</v>
      </c>
      <c r="B27" s="33"/>
      <c r="C27" s="33"/>
      <c r="D27" s="34" t="str">
        <f t="shared" si="0"/>
        <v/>
      </c>
      <c r="E27" s="157"/>
      <c r="F27" s="164"/>
      <c r="G27" s="157"/>
      <c r="H27" s="158"/>
      <c r="I27" s="167"/>
      <c r="J27" s="168"/>
      <c r="K27" s="154"/>
      <c r="L27" s="155"/>
      <c r="M27" s="155"/>
      <c r="N27" s="155"/>
      <c r="O27" s="155"/>
      <c r="P27" s="155"/>
      <c r="Q27" s="155"/>
      <c r="R27" s="155"/>
      <c r="S27" s="156"/>
      <c r="T27" s="35"/>
      <c r="U27" s="35"/>
      <c r="V27" s="35"/>
      <c r="W27" s="35"/>
      <c r="X27" s="35"/>
      <c r="Y27" s="35"/>
      <c r="Z27" s="157"/>
      <c r="AA27" s="158"/>
      <c r="AB27" s="30"/>
      <c r="AC27" s="36">
        <v>8</v>
      </c>
      <c r="AD27" s="178"/>
      <c r="AE27" s="179"/>
      <c r="AF27" s="180"/>
      <c r="AG27" s="37"/>
      <c r="AH27" s="30"/>
      <c r="AI27" s="30"/>
      <c r="AJ27" s="30"/>
      <c r="AK27" s="30"/>
      <c r="AL27" s="30"/>
      <c r="AM27" s="30"/>
      <c r="AN27" s="30"/>
      <c r="AO27" s="30"/>
      <c r="AP27" s="30"/>
      <c r="AQ27" s="30"/>
      <c r="AR27" s="38">
        <v>8</v>
      </c>
      <c r="AS27" s="191" t="s">
        <v>34</v>
      </c>
      <c r="AT27" s="191"/>
      <c r="AU27" s="191"/>
      <c r="AW27" s="61" t="s">
        <v>38</v>
      </c>
      <c r="AX27" s="61"/>
      <c r="AY27" s="61" t="s">
        <v>99</v>
      </c>
      <c r="BN27" s="24">
        <v>9</v>
      </c>
      <c r="BP27" s="24">
        <f>IFERROR('様式３　計画書'!E27,"")</f>
        <v>0</v>
      </c>
    </row>
    <row r="28" spans="1:70" ht="36.75" customHeight="1">
      <c r="A28" s="8">
        <v>9</v>
      </c>
      <c r="B28" s="33"/>
      <c r="C28" s="33"/>
      <c r="D28" s="34" t="str">
        <f t="shared" si="0"/>
        <v/>
      </c>
      <c r="E28" s="157"/>
      <c r="F28" s="164"/>
      <c r="G28" s="157"/>
      <c r="H28" s="158"/>
      <c r="I28" s="167"/>
      <c r="J28" s="168"/>
      <c r="K28" s="154"/>
      <c r="L28" s="155"/>
      <c r="M28" s="155"/>
      <c r="N28" s="155"/>
      <c r="O28" s="155"/>
      <c r="P28" s="155"/>
      <c r="Q28" s="155"/>
      <c r="R28" s="155"/>
      <c r="S28" s="156"/>
      <c r="T28" s="35"/>
      <c r="U28" s="35"/>
      <c r="V28" s="35"/>
      <c r="W28" s="35"/>
      <c r="X28" s="35"/>
      <c r="Y28" s="35"/>
      <c r="Z28" s="157"/>
      <c r="AA28" s="158"/>
      <c r="AB28" s="30"/>
      <c r="AC28" s="36">
        <v>9</v>
      </c>
      <c r="AD28" s="178"/>
      <c r="AE28" s="179"/>
      <c r="AF28" s="180"/>
      <c r="AG28" s="37"/>
      <c r="AH28" s="30"/>
      <c r="AI28" s="30"/>
      <c r="AJ28" s="30"/>
      <c r="AK28" s="30"/>
      <c r="AL28" s="30"/>
      <c r="AM28" s="30"/>
      <c r="AN28" s="30"/>
      <c r="AO28" s="30"/>
      <c r="AP28" s="30"/>
      <c r="AQ28" s="30"/>
      <c r="AW28" s="61" t="s">
        <v>39</v>
      </c>
      <c r="AX28" s="61"/>
      <c r="AY28" s="61" t="s">
        <v>100</v>
      </c>
      <c r="BN28" s="24">
        <v>10</v>
      </c>
      <c r="BP28" s="24">
        <f>IFERROR('様式３　計画書'!E28,"")</f>
        <v>0</v>
      </c>
    </row>
    <row r="29" spans="1:70" ht="36.75" customHeight="1">
      <c r="A29" s="8">
        <v>10</v>
      </c>
      <c r="B29" s="33"/>
      <c r="C29" s="33"/>
      <c r="D29" s="34" t="str">
        <f t="shared" si="0"/>
        <v/>
      </c>
      <c r="E29" s="157"/>
      <c r="F29" s="164"/>
      <c r="G29" s="157"/>
      <c r="H29" s="158"/>
      <c r="I29" s="167"/>
      <c r="J29" s="168"/>
      <c r="K29" s="154"/>
      <c r="L29" s="155"/>
      <c r="M29" s="155"/>
      <c r="N29" s="155"/>
      <c r="O29" s="155"/>
      <c r="P29" s="155"/>
      <c r="Q29" s="155"/>
      <c r="R29" s="155"/>
      <c r="S29" s="156"/>
      <c r="T29" s="35"/>
      <c r="U29" s="35"/>
      <c r="V29" s="35"/>
      <c r="W29" s="35"/>
      <c r="X29" s="35"/>
      <c r="Y29" s="35"/>
      <c r="Z29" s="157"/>
      <c r="AA29" s="158"/>
      <c r="AB29" s="30"/>
      <c r="AC29" s="36">
        <v>10</v>
      </c>
      <c r="AD29" s="178"/>
      <c r="AE29" s="179"/>
      <c r="AF29" s="180"/>
      <c r="AG29" s="37"/>
      <c r="AH29" s="30"/>
      <c r="AI29" s="30"/>
      <c r="AJ29" s="30"/>
      <c r="AK29" s="30"/>
      <c r="AL29" s="30"/>
      <c r="AM29" s="30"/>
      <c r="AN29" s="30"/>
      <c r="AO29" s="30"/>
      <c r="AP29" s="30"/>
      <c r="AQ29" s="30"/>
      <c r="AW29" s="61" t="s">
        <v>101</v>
      </c>
      <c r="AX29" s="61"/>
      <c r="AY29" s="61" t="s">
        <v>102</v>
      </c>
      <c r="BN29" s="24">
        <v>11</v>
      </c>
      <c r="BP29" s="24">
        <f>IFERROR('様式３　計画書'!E29,"")</f>
        <v>0</v>
      </c>
    </row>
    <row r="30" spans="1:70" ht="36.75" customHeight="1">
      <c r="A30" s="8">
        <v>11</v>
      </c>
      <c r="B30" s="33"/>
      <c r="C30" s="33"/>
      <c r="D30" s="34" t="str">
        <f t="shared" si="0"/>
        <v/>
      </c>
      <c r="E30" s="157"/>
      <c r="F30" s="164"/>
      <c r="G30" s="157"/>
      <c r="H30" s="158"/>
      <c r="I30" s="167"/>
      <c r="J30" s="168"/>
      <c r="K30" s="154"/>
      <c r="L30" s="155"/>
      <c r="M30" s="155"/>
      <c r="N30" s="155"/>
      <c r="O30" s="155"/>
      <c r="P30" s="155"/>
      <c r="Q30" s="155"/>
      <c r="R30" s="155"/>
      <c r="S30" s="156"/>
      <c r="T30" s="35"/>
      <c r="U30" s="35"/>
      <c r="V30" s="35"/>
      <c r="W30" s="35"/>
      <c r="X30" s="35"/>
      <c r="Y30" s="35"/>
      <c r="Z30" s="157"/>
      <c r="AA30" s="158"/>
      <c r="AB30" s="30"/>
      <c r="AC30" s="36">
        <v>11</v>
      </c>
      <c r="AD30" s="178"/>
      <c r="AE30" s="179"/>
      <c r="AF30" s="180"/>
      <c r="AG30" s="37"/>
      <c r="AH30" s="30"/>
      <c r="AI30" s="30"/>
      <c r="AJ30" s="30"/>
      <c r="AK30" s="30"/>
      <c r="AL30" s="30"/>
      <c r="AM30" s="30"/>
      <c r="AN30" s="30"/>
      <c r="AO30" s="30"/>
      <c r="AP30" s="30"/>
      <c r="AQ30" s="30"/>
      <c r="AW30" s="61" t="s">
        <v>103</v>
      </c>
      <c r="AX30" s="61"/>
      <c r="AY30" s="61" t="s">
        <v>16</v>
      </c>
      <c r="BN30" s="24">
        <v>12</v>
      </c>
      <c r="BP30" s="24">
        <f>IFERROR('様式３　計画書'!E30,"")</f>
        <v>0</v>
      </c>
    </row>
    <row r="31" spans="1:70" ht="36.75" customHeight="1">
      <c r="A31" s="8">
        <v>12</v>
      </c>
      <c r="B31" s="33"/>
      <c r="C31" s="33"/>
      <c r="D31" s="34" t="str">
        <f t="shared" si="0"/>
        <v/>
      </c>
      <c r="E31" s="157"/>
      <c r="F31" s="164"/>
      <c r="G31" s="157"/>
      <c r="H31" s="158"/>
      <c r="I31" s="167"/>
      <c r="J31" s="168"/>
      <c r="K31" s="154"/>
      <c r="L31" s="155"/>
      <c r="M31" s="155"/>
      <c r="N31" s="155"/>
      <c r="O31" s="155"/>
      <c r="P31" s="155"/>
      <c r="Q31" s="155"/>
      <c r="R31" s="155"/>
      <c r="S31" s="156"/>
      <c r="T31" s="35"/>
      <c r="U31" s="35"/>
      <c r="V31" s="35"/>
      <c r="W31" s="35"/>
      <c r="X31" s="35"/>
      <c r="Y31" s="35"/>
      <c r="Z31" s="157"/>
      <c r="AA31" s="158"/>
      <c r="AB31" s="30"/>
      <c r="AC31" s="36">
        <v>12</v>
      </c>
      <c r="AD31" s="178"/>
      <c r="AE31" s="179"/>
      <c r="AF31" s="180"/>
      <c r="AG31" s="37"/>
      <c r="AH31" s="30"/>
      <c r="AI31" s="30"/>
      <c r="AJ31" s="30"/>
      <c r="AK31" s="30"/>
      <c r="AL31" s="30"/>
      <c r="AM31" s="30"/>
      <c r="AN31" s="30"/>
      <c r="AO31" s="30"/>
      <c r="AP31" s="30"/>
      <c r="AQ31" s="30"/>
      <c r="AW31" s="61" t="s">
        <v>27</v>
      </c>
      <c r="AX31" s="61"/>
      <c r="AY31" s="61" t="s">
        <v>104</v>
      </c>
      <c r="BN31" s="24">
        <v>13</v>
      </c>
      <c r="BP31" s="24">
        <f>IFERROR('様式３　計画書'!E31,"")</f>
        <v>0</v>
      </c>
    </row>
    <row r="32" spans="1:70" ht="36.75" customHeight="1">
      <c r="A32" s="8">
        <v>13</v>
      </c>
      <c r="B32" s="33"/>
      <c r="C32" s="33"/>
      <c r="D32" s="34" t="str">
        <f t="shared" si="0"/>
        <v/>
      </c>
      <c r="E32" s="157"/>
      <c r="F32" s="164"/>
      <c r="G32" s="157"/>
      <c r="H32" s="158"/>
      <c r="I32" s="167"/>
      <c r="J32" s="168"/>
      <c r="K32" s="154"/>
      <c r="L32" s="155"/>
      <c r="M32" s="155"/>
      <c r="N32" s="155"/>
      <c r="O32" s="155"/>
      <c r="P32" s="155"/>
      <c r="Q32" s="155"/>
      <c r="R32" s="155"/>
      <c r="S32" s="156"/>
      <c r="T32" s="35"/>
      <c r="U32" s="35"/>
      <c r="V32" s="35"/>
      <c r="W32" s="35"/>
      <c r="X32" s="35"/>
      <c r="Y32" s="35"/>
      <c r="Z32" s="157"/>
      <c r="AA32" s="158"/>
      <c r="AB32" s="30"/>
      <c r="AC32" s="36">
        <v>13</v>
      </c>
      <c r="AD32" s="178"/>
      <c r="AE32" s="179"/>
      <c r="AF32" s="180"/>
      <c r="AG32" s="37"/>
      <c r="AH32" s="30"/>
      <c r="AI32" s="30"/>
      <c r="AJ32" s="30"/>
      <c r="AK32" s="30"/>
      <c r="AL32" s="30"/>
      <c r="AM32" s="30"/>
      <c r="AN32" s="30"/>
      <c r="AO32" s="30"/>
      <c r="AP32" s="30"/>
      <c r="AQ32" s="30"/>
      <c r="AW32" s="61" t="s">
        <v>32</v>
      </c>
      <c r="AX32" s="61"/>
      <c r="AY32" s="61" t="s">
        <v>17</v>
      </c>
      <c r="BN32" s="24">
        <v>14</v>
      </c>
      <c r="BP32" s="24">
        <f>IFERROR('様式３　計画書'!E32,"")</f>
        <v>0</v>
      </c>
    </row>
    <row r="33" spans="1:68" ht="36.75" customHeight="1">
      <c r="A33" s="8">
        <v>14</v>
      </c>
      <c r="B33" s="33"/>
      <c r="C33" s="33"/>
      <c r="D33" s="34" t="str">
        <f t="shared" si="0"/>
        <v/>
      </c>
      <c r="E33" s="157"/>
      <c r="F33" s="164"/>
      <c r="G33" s="157"/>
      <c r="H33" s="158"/>
      <c r="I33" s="167"/>
      <c r="J33" s="168"/>
      <c r="K33" s="154"/>
      <c r="L33" s="155"/>
      <c r="M33" s="155"/>
      <c r="N33" s="155"/>
      <c r="O33" s="155"/>
      <c r="P33" s="155"/>
      <c r="Q33" s="155"/>
      <c r="R33" s="155"/>
      <c r="S33" s="156"/>
      <c r="T33" s="35"/>
      <c r="U33" s="35"/>
      <c r="V33" s="35"/>
      <c r="W33" s="35"/>
      <c r="X33" s="35"/>
      <c r="Y33" s="35"/>
      <c r="Z33" s="157"/>
      <c r="AA33" s="158"/>
      <c r="AB33" s="30"/>
      <c r="AC33" s="36">
        <v>14</v>
      </c>
      <c r="AD33" s="178"/>
      <c r="AE33" s="179"/>
      <c r="AF33" s="180"/>
      <c r="AG33" s="37"/>
      <c r="AH33" s="30"/>
      <c r="AI33" s="30"/>
      <c r="AJ33" s="30"/>
      <c r="AK33" s="30"/>
      <c r="AL33" s="30"/>
      <c r="AM33" s="30"/>
      <c r="AN33" s="30"/>
      <c r="AO33" s="30"/>
      <c r="AP33" s="30"/>
      <c r="AQ33" s="30"/>
      <c r="AW33" s="61" t="s">
        <v>105</v>
      </c>
      <c r="AX33" s="61"/>
      <c r="AY33" s="61" t="s">
        <v>106</v>
      </c>
      <c r="BN33" s="24">
        <v>15</v>
      </c>
      <c r="BP33" s="24">
        <f>IFERROR('様式３　計画書'!E33,"")</f>
        <v>0</v>
      </c>
    </row>
    <row r="34" spans="1:68" ht="36.75" customHeight="1" thickBot="1">
      <c r="A34" s="8">
        <v>15</v>
      </c>
      <c r="B34" s="33"/>
      <c r="C34" s="33"/>
      <c r="D34" s="34" t="str">
        <f t="shared" si="0"/>
        <v/>
      </c>
      <c r="E34" s="157"/>
      <c r="F34" s="164"/>
      <c r="G34" s="157"/>
      <c r="H34" s="158"/>
      <c r="I34" s="167"/>
      <c r="J34" s="168"/>
      <c r="K34" s="154"/>
      <c r="L34" s="155"/>
      <c r="M34" s="155"/>
      <c r="N34" s="155"/>
      <c r="O34" s="155"/>
      <c r="P34" s="155"/>
      <c r="Q34" s="155"/>
      <c r="R34" s="155"/>
      <c r="S34" s="156"/>
      <c r="T34" s="35"/>
      <c r="U34" s="35"/>
      <c r="V34" s="35"/>
      <c r="W34" s="35"/>
      <c r="X34" s="35"/>
      <c r="Y34" s="35"/>
      <c r="Z34" s="157"/>
      <c r="AA34" s="158"/>
      <c r="AB34" s="30"/>
      <c r="AC34" s="39"/>
      <c r="AD34" s="40"/>
      <c r="AE34" s="40"/>
      <c r="AF34" s="40"/>
      <c r="AG34" s="41"/>
      <c r="AH34" s="30"/>
      <c r="AI34" s="30"/>
      <c r="AJ34" s="30"/>
      <c r="AK34" s="30"/>
      <c r="AL34" s="30"/>
      <c r="AM34" s="30"/>
      <c r="AN34" s="30"/>
      <c r="AO34" s="30"/>
      <c r="AP34" s="30"/>
      <c r="AQ34" s="30"/>
      <c r="AW34" s="61" t="s">
        <v>107</v>
      </c>
      <c r="AX34" s="61"/>
      <c r="AY34" s="61" t="s">
        <v>108</v>
      </c>
      <c r="BN34" s="24">
        <v>16</v>
      </c>
      <c r="BP34" s="24">
        <f>IFERROR('様式３　計画書'!E34,"")</f>
        <v>0</v>
      </c>
    </row>
    <row r="35" spans="1:68" ht="36.75" customHeight="1" thickTop="1">
      <c r="A35" s="8">
        <v>16</v>
      </c>
      <c r="B35" s="33"/>
      <c r="C35" s="33"/>
      <c r="D35" s="34" t="str">
        <f t="shared" si="0"/>
        <v/>
      </c>
      <c r="E35" s="157"/>
      <c r="F35" s="164"/>
      <c r="G35" s="157"/>
      <c r="H35" s="158"/>
      <c r="I35" s="167"/>
      <c r="J35" s="168"/>
      <c r="K35" s="154"/>
      <c r="L35" s="155"/>
      <c r="M35" s="155"/>
      <c r="N35" s="155"/>
      <c r="O35" s="155"/>
      <c r="P35" s="155"/>
      <c r="Q35" s="155"/>
      <c r="R35" s="155"/>
      <c r="S35" s="156"/>
      <c r="T35" s="35"/>
      <c r="U35" s="35"/>
      <c r="V35" s="35"/>
      <c r="W35" s="35"/>
      <c r="X35" s="35"/>
      <c r="Y35" s="35"/>
      <c r="Z35" s="157"/>
      <c r="AA35" s="158"/>
      <c r="AB35" s="30"/>
      <c r="AC35" s="30"/>
      <c r="AD35" s="30"/>
      <c r="AE35" s="30"/>
      <c r="AF35" s="30"/>
      <c r="AG35" s="30"/>
      <c r="AH35" s="30"/>
      <c r="AI35" s="30"/>
      <c r="AJ35" s="30"/>
      <c r="AK35" s="30"/>
      <c r="AL35" s="30"/>
      <c r="AM35" s="30"/>
      <c r="AN35" s="30"/>
      <c r="AO35" s="30"/>
      <c r="AP35" s="30"/>
      <c r="AQ35" s="30"/>
      <c r="AW35" s="61" t="s">
        <v>109</v>
      </c>
      <c r="AX35" s="61"/>
      <c r="AY35" s="61" t="s">
        <v>110</v>
      </c>
      <c r="BN35" s="24">
        <v>17</v>
      </c>
      <c r="BP35" s="24">
        <f>IFERROR('様式３　計画書'!E35,"")</f>
        <v>0</v>
      </c>
    </row>
    <row r="36" spans="1:68" ht="36.75" customHeight="1">
      <c r="A36" s="8">
        <v>17</v>
      </c>
      <c r="B36" s="33"/>
      <c r="C36" s="33"/>
      <c r="D36" s="34" t="str">
        <f t="shared" si="0"/>
        <v/>
      </c>
      <c r="E36" s="157"/>
      <c r="F36" s="164"/>
      <c r="G36" s="157"/>
      <c r="H36" s="158"/>
      <c r="I36" s="167"/>
      <c r="J36" s="168"/>
      <c r="K36" s="154"/>
      <c r="L36" s="155"/>
      <c r="M36" s="155"/>
      <c r="N36" s="155"/>
      <c r="O36" s="155"/>
      <c r="P36" s="155"/>
      <c r="Q36" s="155"/>
      <c r="R36" s="155"/>
      <c r="S36" s="156"/>
      <c r="T36" s="35"/>
      <c r="U36" s="35"/>
      <c r="V36" s="35"/>
      <c r="W36" s="35"/>
      <c r="X36" s="35"/>
      <c r="Y36" s="35"/>
      <c r="Z36" s="157"/>
      <c r="AA36" s="158"/>
      <c r="AB36" s="30"/>
      <c r="AC36" s="30"/>
      <c r="AD36" s="30"/>
      <c r="AE36" s="30"/>
      <c r="AF36" s="30"/>
      <c r="AG36" s="30"/>
      <c r="AH36" s="30"/>
      <c r="AI36" s="30"/>
      <c r="AJ36" s="30"/>
      <c r="AK36" s="30"/>
      <c r="AL36" s="30"/>
      <c r="AM36" s="30"/>
      <c r="AN36" s="30"/>
      <c r="AO36" s="30"/>
      <c r="AP36" s="30"/>
      <c r="AQ36" s="30"/>
      <c r="AW36" s="61" t="s">
        <v>111</v>
      </c>
      <c r="AX36" s="61"/>
      <c r="AY36" s="61" t="s">
        <v>112</v>
      </c>
      <c r="BN36" s="24">
        <v>18</v>
      </c>
      <c r="BP36" s="24">
        <f>IFERROR('様式３　計画書'!E36,"")</f>
        <v>0</v>
      </c>
    </row>
    <row r="37" spans="1:68" ht="36.75" customHeight="1">
      <c r="A37" s="8">
        <v>18</v>
      </c>
      <c r="B37" s="33"/>
      <c r="C37" s="33"/>
      <c r="D37" s="34" t="str">
        <f t="shared" si="0"/>
        <v/>
      </c>
      <c r="E37" s="157"/>
      <c r="F37" s="164"/>
      <c r="G37" s="157"/>
      <c r="H37" s="158"/>
      <c r="I37" s="167"/>
      <c r="J37" s="168"/>
      <c r="K37" s="154"/>
      <c r="L37" s="155"/>
      <c r="M37" s="155"/>
      <c r="N37" s="155"/>
      <c r="O37" s="155"/>
      <c r="P37" s="155"/>
      <c r="Q37" s="155"/>
      <c r="R37" s="155"/>
      <c r="S37" s="156"/>
      <c r="T37" s="35"/>
      <c r="U37" s="35"/>
      <c r="V37" s="35"/>
      <c r="W37" s="35"/>
      <c r="X37" s="35"/>
      <c r="Y37" s="35"/>
      <c r="Z37" s="157"/>
      <c r="AA37" s="158"/>
      <c r="AB37" s="30"/>
      <c r="AC37" s="30"/>
      <c r="AD37" s="30"/>
      <c r="AE37" s="30"/>
      <c r="AF37" s="30"/>
      <c r="AG37" s="30"/>
      <c r="AH37" s="30"/>
      <c r="AI37" s="30"/>
      <c r="AJ37" s="30"/>
      <c r="AK37" s="30"/>
      <c r="AL37" s="30"/>
      <c r="AM37" s="30"/>
      <c r="AN37" s="30"/>
      <c r="AO37" s="30"/>
      <c r="AP37" s="30"/>
      <c r="AQ37" s="30"/>
      <c r="AW37" s="61" t="s">
        <v>113</v>
      </c>
      <c r="AX37" s="61"/>
      <c r="AY37" s="61" t="s">
        <v>114</v>
      </c>
      <c r="BN37" s="24">
        <v>19</v>
      </c>
      <c r="BP37" s="24">
        <f>IFERROR('様式３　計画書'!E37,"")</f>
        <v>0</v>
      </c>
    </row>
    <row r="38" spans="1:68" ht="36.75" customHeight="1">
      <c r="A38" s="8">
        <v>19</v>
      </c>
      <c r="B38" s="33"/>
      <c r="C38" s="33"/>
      <c r="D38" s="34" t="str">
        <f t="shared" si="0"/>
        <v/>
      </c>
      <c r="E38" s="157"/>
      <c r="F38" s="164"/>
      <c r="G38" s="157"/>
      <c r="H38" s="158"/>
      <c r="I38" s="167"/>
      <c r="J38" s="168"/>
      <c r="K38" s="154"/>
      <c r="L38" s="155"/>
      <c r="M38" s="155"/>
      <c r="N38" s="155"/>
      <c r="O38" s="155"/>
      <c r="P38" s="155"/>
      <c r="Q38" s="155"/>
      <c r="R38" s="155"/>
      <c r="S38" s="156"/>
      <c r="T38" s="35"/>
      <c r="U38" s="35"/>
      <c r="V38" s="35"/>
      <c r="W38" s="35"/>
      <c r="X38" s="35"/>
      <c r="Y38" s="35"/>
      <c r="Z38" s="157"/>
      <c r="AA38" s="158"/>
      <c r="AB38" s="30"/>
      <c r="AC38" s="30"/>
      <c r="AD38" s="30"/>
      <c r="AE38" s="30"/>
      <c r="AF38" s="30"/>
      <c r="AG38" s="30"/>
      <c r="AH38" s="30"/>
      <c r="AI38" s="30"/>
      <c r="AJ38" s="30"/>
      <c r="AK38" s="30"/>
      <c r="AL38" s="30"/>
      <c r="AM38" s="30"/>
      <c r="AN38" s="30"/>
      <c r="AO38" s="30"/>
      <c r="AP38" s="30"/>
      <c r="AQ38" s="30"/>
      <c r="BN38" s="24">
        <v>20</v>
      </c>
      <c r="BP38" s="24">
        <f>IFERROR('様式３　計画書'!E38,"")</f>
        <v>0</v>
      </c>
    </row>
    <row r="39" spans="1:68" ht="36.75" customHeight="1">
      <c r="A39" s="8">
        <v>20</v>
      </c>
      <c r="B39" s="33"/>
      <c r="C39" s="33"/>
      <c r="D39" s="34" t="str">
        <f t="shared" si="0"/>
        <v/>
      </c>
      <c r="E39" s="157"/>
      <c r="F39" s="164"/>
      <c r="G39" s="157"/>
      <c r="H39" s="158"/>
      <c r="I39" s="167"/>
      <c r="J39" s="168"/>
      <c r="K39" s="154"/>
      <c r="L39" s="155"/>
      <c r="M39" s="155"/>
      <c r="N39" s="155"/>
      <c r="O39" s="155"/>
      <c r="P39" s="155"/>
      <c r="Q39" s="155"/>
      <c r="R39" s="155"/>
      <c r="S39" s="156"/>
      <c r="T39" s="35"/>
      <c r="U39" s="35"/>
      <c r="V39" s="35"/>
      <c r="W39" s="35"/>
      <c r="X39" s="35"/>
      <c r="Y39" s="35"/>
      <c r="Z39" s="157"/>
      <c r="AA39" s="158"/>
      <c r="AB39" s="30"/>
      <c r="AC39" s="30"/>
      <c r="AD39" s="30"/>
      <c r="AE39" s="30"/>
      <c r="AF39" s="30"/>
      <c r="AG39" s="30"/>
      <c r="AH39" s="30"/>
      <c r="AI39" s="30"/>
      <c r="AJ39" s="30"/>
      <c r="AK39" s="30"/>
      <c r="AL39" s="30"/>
      <c r="AM39" s="30"/>
      <c r="AN39" s="30"/>
      <c r="AO39" s="30"/>
      <c r="AP39" s="30"/>
      <c r="AQ39" s="30"/>
      <c r="BN39" s="24">
        <v>21</v>
      </c>
      <c r="BP39" s="24">
        <f>IFERROR('様式３　計画書'!E39,"")</f>
        <v>0</v>
      </c>
    </row>
    <row r="40" spans="1:68" ht="36.75" customHeight="1">
      <c r="A40" s="8">
        <v>21</v>
      </c>
      <c r="B40" s="33"/>
      <c r="C40" s="33"/>
      <c r="D40" s="34" t="str">
        <f t="shared" si="0"/>
        <v/>
      </c>
      <c r="E40" s="157"/>
      <c r="F40" s="164"/>
      <c r="G40" s="157"/>
      <c r="H40" s="158"/>
      <c r="I40" s="167"/>
      <c r="J40" s="168"/>
      <c r="K40" s="154"/>
      <c r="L40" s="155"/>
      <c r="M40" s="155"/>
      <c r="N40" s="155"/>
      <c r="O40" s="155"/>
      <c r="P40" s="155"/>
      <c r="Q40" s="155"/>
      <c r="R40" s="155"/>
      <c r="S40" s="156"/>
      <c r="T40" s="35"/>
      <c r="U40" s="35"/>
      <c r="V40" s="35"/>
      <c r="W40" s="35"/>
      <c r="X40" s="35"/>
      <c r="Y40" s="35"/>
      <c r="Z40" s="157"/>
      <c r="AA40" s="158"/>
      <c r="AB40" s="30"/>
      <c r="AC40" s="30"/>
      <c r="AD40" s="30"/>
      <c r="AE40" s="30"/>
      <c r="AF40" s="30"/>
      <c r="AG40" s="30"/>
      <c r="AH40" s="30"/>
      <c r="AI40" s="30"/>
      <c r="AJ40" s="30"/>
      <c r="AK40" s="30"/>
      <c r="AL40" s="30"/>
      <c r="AM40" s="30"/>
      <c r="AN40" s="30"/>
      <c r="AO40" s="30"/>
      <c r="AP40" s="30"/>
      <c r="AQ40" s="30"/>
      <c r="BN40" s="24">
        <v>22</v>
      </c>
      <c r="BP40" s="24">
        <f>IFERROR('様式３　計画書'!E40,"")</f>
        <v>0</v>
      </c>
    </row>
    <row r="41" spans="1:68" ht="36.75" customHeight="1">
      <c r="A41" s="8">
        <v>22</v>
      </c>
      <c r="B41" s="33"/>
      <c r="C41" s="33"/>
      <c r="D41" s="34" t="str">
        <f t="shared" si="0"/>
        <v/>
      </c>
      <c r="E41" s="157"/>
      <c r="F41" s="164"/>
      <c r="G41" s="157"/>
      <c r="H41" s="158"/>
      <c r="I41" s="167"/>
      <c r="J41" s="168"/>
      <c r="K41" s="154"/>
      <c r="L41" s="155"/>
      <c r="M41" s="155"/>
      <c r="N41" s="155"/>
      <c r="O41" s="155"/>
      <c r="P41" s="155"/>
      <c r="Q41" s="155"/>
      <c r="R41" s="155"/>
      <c r="S41" s="156"/>
      <c r="T41" s="35"/>
      <c r="U41" s="35"/>
      <c r="V41" s="35"/>
      <c r="W41" s="35"/>
      <c r="X41" s="35"/>
      <c r="Y41" s="35"/>
      <c r="Z41" s="157"/>
      <c r="AA41" s="158"/>
      <c r="AB41" s="30"/>
      <c r="AC41" s="30"/>
      <c r="AD41" s="30"/>
      <c r="AE41" s="30"/>
      <c r="AF41" s="30"/>
      <c r="AG41" s="30"/>
      <c r="AH41" s="30"/>
      <c r="AI41" s="30"/>
      <c r="AJ41" s="30"/>
      <c r="AK41" s="30"/>
      <c r="AL41" s="30"/>
      <c r="AM41" s="30"/>
      <c r="AN41" s="30"/>
      <c r="AO41" s="30"/>
      <c r="AP41" s="30"/>
      <c r="AQ41" s="30"/>
      <c r="BN41" s="24">
        <v>23</v>
      </c>
      <c r="BP41" s="24">
        <f>IFERROR('様式３　計画書'!E41,"")</f>
        <v>0</v>
      </c>
    </row>
    <row r="42" spans="1:68" ht="36.75" customHeight="1">
      <c r="A42" s="8">
        <v>23</v>
      </c>
      <c r="B42" s="33"/>
      <c r="C42" s="33"/>
      <c r="D42" s="34" t="str">
        <f t="shared" si="0"/>
        <v/>
      </c>
      <c r="E42" s="157"/>
      <c r="F42" s="164"/>
      <c r="G42" s="157"/>
      <c r="H42" s="158"/>
      <c r="I42" s="167"/>
      <c r="J42" s="168"/>
      <c r="K42" s="154"/>
      <c r="L42" s="155"/>
      <c r="M42" s="155"/>
      <c r="N42" s="155"/>
      <c r="O42" s="155"/>
      <c r="P42" s="155"/>
      <c r="Q42" s="155"/>
      <c r="R42" s="155"/>
      <c r="S42" s="156"/>
      <c r="T42" s="35"/>
      <c r="U42" s="35"/>
      <c r="V42" s="35"/>
      <c r="W42" s="35"/>
      <c r="X42" s="35"/>
      <c r="Y42" s="35"/>
      <c r="Z42" s="157"/>
      <c r="AA42" s="158"/>
      <c r="AB42" s="30"/>
      <c r="AC42" s="30"/>
      <c r="AD42" s="30"/>
      <c r="AE42" s="30"/>
      <c r="AF42" s="30"/>
      <c r="AG42" s="30"/>
      <c r="AH42" s="30"/>
      <c r="AI42" s="30"/>
      <c r="AJ42" s="30"/>
      <c r="AK42" s="30"/>
      <c r="AL42" s="30"/>
      <c r="AM42" s="30"/>
      <c r="AN42" s="30"/>
      <c r="AO42" s="30"/>
      <c r="AP42" s="30"/>
      <c r="AQ42" s="30"/>
      <c r="BN42" s="24">
        <v>24</v>
      </c>
      <c r="BP42" s="24">
        <f>IFERROR('様式３　計画書'!E42,"")</f>
        <v>0</v>
      </c>
    </row>
    <row r="43" spans="1:68" ht="36.75" customHeight="1">
      <c r="A43" s="8">
        <v>24</v>
      </c>
      <c r="B43" s="33"/>
      <c r="C43" s="33"/>
      <c r="D43" s="34" t="str">
        <f t="shared" si="0"/>
        <v/>
      </c>
      <c r="E43" s="157"/>
      <c r="F43" s="164"/>
      <c r="G43" s="157"/>
      <c r="H43" s="158"/>
      <c r="I43" s="167"/>
      <c r="J43" s="168"/>
      <c r="K43" s="154"/>
      <c r="L43" s="155"/>
      <c r="M43" s="155"/>
      <c r="N43" s="155"/>
      <c r="O43" s="155"/>
      <c r="P43" s="155"/>
      <c r="Q43" s="155"/>
      <c r="R43" s="155"/>
      <c r="S43" s="156"/>
      <c r="T43" s="35"/>
      <c r="U43" s="35"/>
      <c r="V43" s="35"/>
      <c r="W43" s="35"/>
      <c r="X43" s="35"/>
      <c r="Y43" s="35"/>
      <c r="Z43" s="157"/>
      <c r="AA43" s="158"/>
      <c r="AB43" s="30"/>
      <c r="AC43" s="30"/>
      <c r="AD43" s="30"/>
      <c r="AE43" s="30"/>
      <c r="AF43" s="30"/>
      <c r="AG43" s="30"/>
      <c r="AH43" s="30"/>
      <c r="AI43" s="30"/>
      <c r="AJ43" s="30"/>
      <c r="AK43" s="30"/>
      <c r="AL43" s="30"/>
      <c r="AM43" s="30"/>
      <c r="AN43" s="30"/>
      <c r="AO43" s="30"/>
      <c r="AP43" s="30"/>
      <c r="AQ43" s="30"/>
      <c r="AR43" s="30"/>
      <c r="AS43" s="23"/>
      <c r="AT43" s="23"/>
      <c r="AU43" s="23"/>
      <c r="BN43" s="24">
        <v>25</v>
      </c>
      <c r="BP43" s="24">
        <f>IFERROR('様式３　計画書'!E43,"")</f>
        <v>0</v>
      </c>
    </row>
    <row r="44" spans="1:68" ht="36.75" customHeight="1">
      <c r="A44" s="8">
        <v>25</v>
      </c>
      <c r="B44" s="33"/>
      <c r="C44" s="33"/>
      <c r="D44" s="34" t="str">
        <f t="shared" si="0"/>
        <v/>
      </c>
      <c r="E44" s="157"/>
      <c r="F44" s="164"/>
      <c r="G44" s="157"/>
      <c r="H44" s="158"/>
      <c r="I44" s="167"/>
      <c r="J44" s="168"/>
      <c r="K44" s="154"/>
      <c r="L44" s="155"/>
      <c r="M44" s="155"/>
      <c r="N44" s="155"/>
      <c r="O44" s="155"/>
      <c r="P44" s="155"/>
      <c r="Q44" s="155"/>
      <c r="R44" s="155"/>
      <c r="S44" s="156"/>
      <c r="T44" s="35"/>
      <c r="U44" s="35"/>
      <c r="V44" s="35"/>
      <c r="W44" s="35"/>
      <c r="X44" s="35"/>
      <c r="Y44" s="35"/>
      <c r="Z44" s="157"/>
      <c r="AA44" s="158"/>
      <c r="AB44" s="30"/>
      <c r="AC44" s="30"/>
      <c r="AD44" s="30"/>
      <c r="AE44" s="30"/>
      <c r="AF44" s="30"/>
      <c r="AG44" s="30"/>
      <c r="AH44" s="30"/>
      <c r="AI44" s="30"/>
      <c r="AJ44" s="30"/>
      <c r="AK44" s="30"/>
      <c r="AL44" s="30"/>
      <c r="AM44" s="30"/>
      <c r="AN44" s="30"/>
      <c r="AO44" s="30"/>
      <c r="AP44" s="30"/>
      <c r="AQ44" s="30"/>
      <c r="AR44" s="30"/>
      <c r="AS44" s="30"/>
      <c r="AT44" s="30"/>
      <c r="AU44" s="30"/>
      <c r="BN44" s="24">
        <v>26</v>
      </c>
      <c r="BP44" s="24">
        <f>IFERROR('様式３　計画書'!E44,"")</f>
        <v>0</v>
      </c>
    </row>
    <row r="45" spans="1:68" ht="36.75" customHeight="1">
      <c r="A45" s="8">
        <v>26</v>
      </c>
      <c r="B45" s="33"/>
      <c r="C45" s="33"/>
      <c r="D45" s="34" t="str">
        <f t="shared" si="0"/>
        <v/>
      </c>
      <c r="E45" s="157"/>
      <c r="F45" s="164"/>
      <c r="G45" s="157"/>
      <c r="H45" s="158"/>
      <c r="I45" s="167"/>
      <c r="J45" s="168"/>
      <c r="K45" s="154"/>
      <c r="L45" s="155"/>
      <c r="M45" s="155"/>
      <c r="N45" s="155"/>
      <c r="O45" s="155"/>
      <c r="P45" s="155"/>
      <c r="Q45" s="155"/>
      <c r="R45" s="155"/>
      <c r="S45" s="156"/>
      <c r="T45" s="35"/>
      <c r="U45" s="35"/>
      <c r="V45" s="35"/>
      <c r="W45" s="35"/>
      <c r="X45" s="35"/>
      <c r="Y45" s="35"/>
      <c r="Z45" s="157"/>
      <c r="AA45" s="158"/>
      <c r="AB45" s="30"/>
      <c r="AC45" s="30"/>
      <c r="AD45" s="30"/>
      <c r="AE45" s="30"/>
      <c r="AF45" s="30"/>
      <c r="AG45" s="30"/>
      <c r="AH45" s="30"/>
      <c r="AI45" s="30"/>
      <c r="AJ45" s="30"/>
      <c r="AK45" s="30"/>
      <c r="AL45" s="30"/>
      <c r="AM45" s="30"/>
      <c r="AN45" s="30"/>
      <c r="AO45" s="30"/>
      <c r="AP45" s="30"/>
      <c r="AQ45" s="30"/>
      <c r="AR45" s="30"/>
      <c r="AS45" s="30"/>
      <c r="AT45" s="30"/>
      <c r="AU45" s="30"/>
      <c r="BN45" s="24">
        <v>27</v>
      </c>
      <c r="BP45" s="24">
        <f>IFERROR('様式３　計画書'!E45,"")</f>
        <v>0</v>
      </c>
    </row>
    <row r="46" spans="1:68" ht="36.75" customHeight="1">
      <c r="A46" s="8">
        <v>27</v>
      </c>
      <c r="B46" s="33"/>
      <c r="C46" s="33"/>
      <c r="D46" s="34" t="str">
        <f t="shared" si="0"/>
        <v/>
      </c>
      <c r="E46" s="157"/>
      <c r="F46" s="164"/>
      <c r="G46" s="157"/>
      <c r="H46" s="158"/>
      <c r="I46" s="167"/>
      <c r="J46" s="168"/>
      <c r="K46" s="154"/>
      <c r="L46" s="155"/>
      <c r="M46" s="155"/>
      <c r="N46" s="155"/>
      <c r="O46" s="155"/>
      <c r="P46" s="155"/>
      <c r="Q46" s="155"/>
      <c r="R46" s="155"/>
      <c r="S46" s="156"/>
      <c r="T46" s="35"/>
      <c r="U46" s="35"/>
      <c r="V46" s="35"/>
      <c r="W46" s="35"/>
      <c r="X46" s="35"/>
      <c r="Y46" s="35"/>
      <c r="Z46" s="157"/>
      <c r="AA46" s="158"/>
      <c r="AB46" s="30"/>
      <c r="AC46" s="30"/>
      <c r="AD46" s="30"/>
      <c r="AE46" s="30"/>
      <c r="AF46" s="30"/>
      <c r="AG46" s="30"/>
      <c r="AH46" s="30"/>
      <c r="AI46" s="30"/>
      <c r="AJ46" s="30"/>
      <c r="AK46" s="30"/>
      <c r="AL46" s="30"/>
      <c r="AM46" s="30"/>
      <c r="AN46" s="30"/>
      <c r="AO46" s="30"/>
      <c r="AP46" s="30"/>
      <c r="AQ46" s="30"/>
      <c r="AR46" s="30"/>
      <c r="AS46" s="30"/>
      <c r="AT46" s="30"/>
      <c r="AU46" s="30"/>
      <c r="BN46" s="24">
        <v>28</v>
      </c>
      <c r="BP46" s="24">
        <f>IFERROR('様式３　計画書'!E46,"")</f>
        <v>0</v>
      </c>
    </row>
    <row r="47" spans="1:68" ht="36.75" customHeight="1">
      <c r="A47" s="8">
        <v>28</v>
      </c>
      <c r="B47" s="33"/>
      <c r="C47" s="33"/>
      <c r="D47" s="34" t="str">
        <f t="shared" si="0"/>
        <v/>
      </c>
      <c r="E47" s="157"/>
      <c r="F47" s="164"/>
      <c r="G47" s="157"/>
      <c r="H47" s="158"/>
      <c r="I47" s="167"/>
      <c r="J47" s="168"/>
      <c r="K47" s="154"/>
      <c r="L47" s="155"/>
      <c r="M47" s="155"/>
      <c r="N47" s="155"/>
      <c r="O47" s="155"/>
      <c r="P47" s="155"/>
      <c r="Q47" s="155"/>
      <c r="R47" s="155"/>
      <c r="S47" s="156"/>
      <c r="T47" s="35"/>
      <c r="U47" s="35"/>
      <c r="V47" s="35"/>
      <c r="W47" s="35"/>
      <c r="X47" s="35"/>
      <c r="Y47" s="35"/>
      <c r="Z47" s="157"/>
      <c r="AA47" s="158"/>
      <c r="AB47" s="30"/>
      <c r="AC47" s="30"/>
      <c r="AD47" s="30"/>
      <c r="AE47" s="30"/>
      <c r="AF47" s="30"/>
      <c r="AG47" s="30"/>
      <c r="AH47" s="30"/>
      <c r="AI47" s="30"/>
      <c r="AJ47" s="30"/>
      <c r="AK47" s="30"/>
      <c r="AL47" s="30"/>
      <c r="AM47" s="30"/>
      <c r="AN47" s="30"/>
      <c r="AO47" s="30"/>
      <c r="AP47" s="30"/>
      <c r="AQ47" s="30"/>
      <c r="AR47" s="30"/>
      <c r="AS47" s="30"/>
      <c r="AT47" s="30"/>
      <c r="AU47" s="30"/>
      <c r="BN47" s="24">
        <v>29</v>
      </c>
      <c r="BP47" s="24">
        <f>IFERROR('様式３　計画書'!E47,"")</f>
        <v>0</v>
      </c>
    </row>
    <row r="48" spans="1:68" ht="36.75" customHeight="1">
      <c r="A48" s="8">
        <v>29</v>
      </c>
      <c r="B48" s="33"/>
      <c r="C48" s="33"/>
      <c r="D48" s="34" t="str">
        <f t="shared" si="0"/>
        <v/>
      </c>
      <c r="E48" s="157"/>
      <c r="F48" s="164"/>
      <c r="G48" s="157"/>
      <c r="H48" s="158"/>
      <c r="I48" s="167"/>
      <c r="J48" s="168"/>
      <c r="K48" s="154"/>
      <c r="L48" s="155"/>
      <c r="M48" s="155"/>
      <c r="N48" s="155"/>
      <c r="O48" s="155"/>
      <c r="P48" s="155"/>
      <c r="Q48" s="155"/>
      <c r="R48" s="155"/>
      <c r="S48" s="156"/>
      <c r="T48" s="35"/>
      <c r="U48" s="35"/>
      <c r="V48" s="35"/>
      <c r="W48" s="35"/>
      <c r="X48" s="35"/>
      <c r="Y48" s="35"/>
      <c r="Z48" s="157"/>
      <c r="AA48" s="158"/>
      <c r="AB48" s="30"/>
      <c r="AC48" s="30"/>
      <c r="AD48" s="30"/>
      <c r="AE48" s="30"/>
      <c r="AF48" s="30"/>
      <c r="AG48" s="30"/>
      <c r="AH48" s="30"/>
      <c r="AI48" s="30"/>
      <c r="AJ48" s="30"/>
      <c r="AK48" s="30"/>
      <c r="AL48" s="30"/>
      <c r="AM48" s="30"/>
      <c r="AN48" s="30"/>
      <c r="AO48" s="30"/>
      <c r="AP48" s="30"/>
      <c r="AQ48" s="30"/>
      <c r="AR48" s="30"/>
      <c r="AS48" s="30"/>
      <c r="AT48" s="30"/>
      <c r="AU48" s="30"/>
      <c r="BN48" s="24">
        <v>30</v>
      </c>
      <c r="BP48" s="24">
        <f>IFERROR('様式３　計画書'!E48,"")</f>
        <v>0</v>
      </c>
    </row>
    <row r="49" spans="1:66" ht="36.75" customHeight="1">
      <c r="A49" s="8">
        <v>30</v>
      </c>
      <c r="B49" s="33"/>
      <c r="C49" s="33"/>
      <c r="D49" s="34" t="str">
        <f t="shared" si="0"/>
        <v/>
      </c>
      <c r="E49" s="157"/>
      <c r="F49" s="164"/>
      <c r="G49" s="157"/>
      <c r="H49" s="158"/>
      <c r="I49" s="167"/>
      <c r="J49" s="168"/>
      <c r="K49" s="154"/>
      <c r="L49" s="155"/>
      <c r="M49" s="155"/>
      <c r="N49" s="155"/>
      <c r="O49" s="155"/>
      <c r="P49" s="155"/>
      <c r="Q49" s="155"/>
      <c r="R49" s="155"/>
      <c r="S49" s="156"/>
      <c r="T49" s="35"/>
      <c r="U49" s="35"/>
      <c r="V49" s="35"/>
      <c r="W49" s="35"/>
      <c r="X49" s="35"/>
      <c r="Y49" s="35"/>
      <c r="Z49" s="157"/>
      <c r="AA49" s="158"/>
      <c r="AB49" s="30"/>
      <c r="AC49" s="30"/>
      <c r="AD49" s="30"/>
      <c r="AE49" s="30"/>
      <c r="AF49" s="30"/>
      <c r="AG49" s="30"/>
      <c r="AH49" s="30"/>
      <c r="AI49" s="30"/>
      <c r="AJ49" s="30"/>
      <c r="AK49" s="30"/>
      <c r="AL49" s="30"/>
      <c r="AM49" s="30"/>
      <c r="AN49" s="30"/>
      <c r="AO49" s="30"/>
      <c r="AP49" s="30"/>
      <c r="AQ49" s="30"/>
      <c r="AR49" s="30"/>
      <c r="AS49" s="30"/>
      <c r="AT49" s="30"/>
      <c r="AU49" s="30"/>
      <c r="BN49" s="24">
        <v>31</v>
      </c>
    </row>
    <row r="50" spans="1:66" ht="36.75" customHeight="1">
      <c r="A50" s="8">
        <v>31</v>
      </c>
      <c r="B50" s="33"/>
      <c r="C50" s="33"/>
      <c r="D50" s="34" t="str">
        <f t="shared" si="0"/>
        <v/>
      </c>
      <c r="E50" s="157"/>
      <c r="F50" s="164"/>
      <c r="G50" s="157"/>
      <c r="H50" s="158"/>
      <c r="I50" s="167"/>
      <c r="J50" s="168"/>
      <c r="K50" s="154"/>
      <c r="L50" s="155"/>
      <c r="M50" s="155"/>
      <c r="N50" s="155"/>
      <c r="O50" s="155"/>
      <c r="P50" s="155"/>
      <c r="Q50" s="155"/>
      <c r="R50" s="155"/>
      <c r="S50" s="156"/>
      <c r="T50" s="35"/>
      <c r="U50" s="35"/>
      <c r="V50" s="35"/>
      <c r="W50" s="35"/>
      <c r="X50" s="35"/>
      <c r="Y50" s="35"/>
      <c r="Z50" s="157"/>
      <c r="AA50" s="158"/>
      <c r="AB50" s="30"/>
      <c r="AC50" s="30"/>
      <c r="AD50" s="30"/>
      <c r="AE50" s="30"/>
      <c r="AF50" s="30"/>
      <c r="AG50" s="30"/>
      <c r="AH50" s="30"/>
      <c r="AI50" s="30"/>
      <c r="AJ50" s="30"/>
      <c r="AK50" s="30"/>
      <c r="AL50" s="30"/>
      <c r="AM50" s="30"/>
      <c r="AN50" s="30"/>
      <c r="AO50" s="30"/>
      <c r="AP50" s="30"/>
      <c r="AQ50" s="30"/>
      <c r="AR50" s="30"/>
      <c r="AS50" s="30"/>
      <c r="AT50" s="30"/>
      <c r="AU50" s="30"/>
    </row>
    <row r="51" spans="1:66" ht="36.75" customHeight="1">
      <c r="A51" s="8">
        <v>32</v>
      </c>
      <c r="B51" s="33"/>
      <c r="C51" s="33"/>
      <c r="D51" s="34" t="str">
        <f t="shared" si="0"/>
        <v/>
      </c>
      <c r="E51" s="157"/>
      <c r="F51" s="164"/>
      <c r="G51" s="157"/>
      <c r="H51" s="158"/>
      <c r="I51" s="167"/>
      <c r="J51" s="168"/>
      <c r="K51" s="154"/>
      <c r="L51" s="155"/>
      <c r="M51" s="155"/>
      <c r="N51" s="155"/>
      <c r="O51" s="155"/>
      <c r="P51" s="155"/>
      <c r="Q51" s="155"/>
      <c r="R51" s="155"/>
      <c r="S51" s="156"/>
      <c r="T51" s="35"/>
      <c r="U51" s="35"/>
      <c r="V51" s="35"/>
      <c r="W51" s="35"/>
      <c r="X51" s="35"/>
      <c r="Y51" s="35"/>
      <c r="Z51" s="157"/>
      <c r="AA51" s="158"/>
      <c r="AB51" s="30"/>
      <c r="AC51" s="30"/>
      <c r="AD51" s="30"/>
      <c r="AE51" s="30"/>
      <c r="AF51" s="30"/>
      <c r="AG51" s="30"/>
      <c r="AH51" s="30"/>
      <c r="AI51" s="30"/>
      <c r="AJ51" s="30"/>
      <c r="AK51" s="30"/>
      <c r="AL51" s="30"/>
      <c r="AM51" s="30"/>
      <c r="AN51" s="30"/>
      <c r="AO51" s="30"/>
      <c r="AP51" s="30"/>
      <c r="AQ51" s="30"/>
      <c r="AR51" s="30"/>
      <c r="AS51" s="30"/>
      <c r="AT51" s="30"/>
      <c r="AU51" s="30"/>
    </row>
    <row r="52" spans="1:66" ht="36.75" customHeight="1">
      <c r="A52" s="8">
        <v>33</v>
      </c>
      <c r="B52" s="33"/>
      <c r="C52" s="33"/>
      <c r="D52" s="34" t="str">
        <f t="shared" si="0"/>
        <v/>
      </c>
      <c r="E52" s="157"/>
      <c r="F52" s="164"/>
      <c r="G52" s="157"/>
      <c r="H52" s="158"/>
      <c r="I52" s="167"/>
      <c r="J52" s="168"/>
      <c r="K52" s="154"/>
      <c r="L52" s="155"/>
      <c r="M52" s="155"/>
      <c r="N52" s="155"/>
      <c r="O52" s="155"/>
      <c r="P52" s="155"/>
      <c r="Q52" s="155"/>
      <c r="R52" s="155"/>
      <c r="S52" s="156"/>
      <c r="T52" s="35"/>
      <c r="U52" s="35"/>
      <c r="V52" s="35"/>
      <c r="W52" s="35"/>
      <c r="X52" s="35"/>
      <c r="Y52" s="35"/>
      <c r="Z52" s="157"/>
      <c r="AA52" s="158"/>
      <c r="AB52" s="30"/>
      <c r="AC52" s="30"/>
      <c r="AD52" s="30"/>
      <c r="AE52" s="30"/>
      <c r="AF52" s="30"/>
      <c r="AG52" s="30"/>
      <c r="AH52" s="30"/>
      <c r="AI52" s="30"/>
      <c r="AJ52" s="30"/>
      <c r="AK52" s="30"/>
      <c r="AL52" s="30"/>
      <c r="AM52" s="30"/>
      <c r="AN52" s="30"/>
      <c r="AO52" s="30"/>
      <c r="AP52" s="30"/>
      <c r="AQ52" s="30"/>
      <c r="AR52" s="30"/>
      <c r="AS52" s="30"/>
      <c r="AT52" s="30"/>
      <c r="AU52" s="30"/>
    </row>
    <row r="53" spans="1:66" ht="36.75" customHeight="1">
      <c r="A53" s="8">
        <v>34</v>
      </c>
      <c r="B53" s="33"/>
      <c r="C53" s="33"/>
      <c r="D53" s="34" t="str">
        <f t="shared" si="0"/>
        <v/>
      </c>
      <c r="E53" s="157"/>
      <c r="F53" s="164"/>
      <c r="G53" s="157"/>
      <c r="H53" s="158"/>
      <c r="I53" s="167"/>
      <c r="J53" s="168"/>
      <c r="K53" s="154"/>
      <c r="L53" s="155"/>
      <c r="M53" s="155"/>
      <c r="N53" s="155"/>
      <c r="O53" s="155"/>
      <c r="P53" s="155"/>
      <c r="Q53" s="155"/>
      <c r="R53" s="155"/>
      <c r="S53" s="156"/>
      <c r="T53" s="35"/>
      <c r="U53" s="35"/>
      <c r="V53" s="35"/>
      <c r="W53" s="35"/>
      <c r="X53" s="35"/>
      <c r="Y53" s="35"/>
      <c r="Z53" s="157"/>
      <c r="AA53" s="158"/>
      <c r="AB53" s="30"/>
      <c r="AC53" s="30"/>
      <c r="AD53" s="30"/>
      <c r="AE53" s="30"/>
      <c r="AF53" s="30"/>
      <c r="AG53" s="30"/>
      <c r="AH53" s="30"/>
      <c r="AI53" s="30"/>
      <c r="AJ53" s="30"/>
      <c r="AK53" s="30"/>
      <c r="AL53" s="30"/>
      <c r="AM53" s="30"/>
      <c r="AN53" s="30"/>
      <c r="AO53" s="30"/>
      <c r="AP53" s="30"/>
      <c r="AQ53" s="30"/>
      <c r="AR53" s="30"/>
      <c r="AS53" s="30"/>
      <c r="AT53" s="30"/>
      <c r="AU53" s="30"/>
    </row>
    <row r="54" spans="1:66" ht="36.75" customHeight="1">
      <c r="A54" s="8">
        <v>35</v>
      </c>
      <c r="B54" s="33"/>
      <c r="C54" s="33"/>
      <c r="D54" s="34" t="str">
        <f t="shared" si="0"/>
        <v/>
      </c>
      <c r="E54" s="157"/>
      <c r="F54" s="164"/>
      <c r="G54" s="157"/>
      <c r="H54" s="158"/>
      <c r="I54" s="167"/>
      <c r="J54" s="168"/>
      <c r="K54" s="154"/>
      <c r="L54" s="155"/>
      <c r="M54" s="155"/>
      <c r="N54" s="155"/>
      <c r="O54" s="155"/>
      <c r="P54" s="155"/>
      <c r="Q54" s="155"/>
      <c r="R54" s="155"/>
      <c r="S54" s="156"/>
      <c r="T54" s="35"/>
      <c r="U54" s="35"/>
      <c r="V54" s="35"/>
      <c r="W54" s="35"/>
      <c r="X54" s="35"/>
      <c r="Y54" s="35"/>
      <c r="Z54" s="157"/>
      <c r="AA54" s="158"/>
      <c r="AB54" s="30"/>
      <c r="AC54" s="30"/>
      <c r="AD54" s="30"/>
      <c r="AE54" s="30"/>
      <c r="AF54" s="30"/>
      <c r="AG54" s="30"/>
      <c r="AH54" s="30"/>
      <c r="AI54" s="30"/>
      <c r="AJ54" s="30"/>
      <c r="AK54" s="30"/>
      <c r="AL54" s="30"/>
      <c r="AM54" s="30"/>
      <c r="AN54" s="30"/>
      <c r="AO54" s="30"/>
      <c r="AP54" s="30"/>
      <c r="AQ54" s="30"/>
      <c r="AR54" s="30"/>
      <c r="AS54" s="30"/>
      <c r="AT54" s="30"/>
      <c r="AU54" s="30"/>
    </row>
    <row r="55" spans="1:66" ht="36.75" customHeight="1">
      <c r="A55" s="8">
        <v>36</v>
      </c>
      <c r="B55" s="33"/>
      <c r="C55" s="33"/>
      <c r="D55" s="34" t="str">
        <f t="shared" si="0"/>
        <v/>
      </c>
      <c r="E55" s="157"/>
      <c r="F55" s="164"/>
      <c r="G55" s="157"/>
      <c r="H55" s="158"/>
      <c r="I55" s="167"/>
      <c r="J55" s="168"/>
      <c r="K55" s="154"/>
      <c r="L55" s="155"/>
      <c r="M55" s="155"/>
      <c r="N55" s="155"/>
      <c r="O55" s="155"/>
      <c r="P55" s="155"/>
      <c r="Q55" s="155"/>
      <c r="R55" s="155"/>
      <c r="S55" s="156"/>
      <c r="T55" s="35"/>
      <c r="U55" s="35"/>
      <c r="V55" s="35"/>
      <c r="W55" s="35"/>
      <c r="X55" s="35"/>
      <c r="Y55" s="35"/>
      <c r="Z55" s="157"/>
      <c r="AA55" s="158"/>
      <c r="AB55" s="30"/>
      <c r="AC55" s="30"/>
      <c r="AD55" s="30"/>
      <c r="AE55" s="30"/>
      <c r="AF55" s="30"/>
      <c r="AG55" s="30"/>
      <c r="AH55" s="30"/>
      <c r="AI55" s="30"/>
      <c r="AJ55" s="30"/>
      <c r="AK55" s="30"/>
      <c r="AL55" s="30"/>
      <c r="AM55" s="30"/>
      <c r="AN55" s="30"/>
      <c r="AO55" s="30"/>
      <c r="AP55" s="30"/>
      <c r="AQ55" s="30"/>
      <c r="AR55" s="30"/>
      <c r="AS55" s="30"/>
      <c r="AT55" s="30"/>
      <c r="AU55" s="30"/>
    </row>
    <row r="56" spans="1:66" ht="36.75" customHeight="1">
      <c r="A56" s="8">
        <v>37</v>
      </c>
      <c r="B56" s="33"/>
      <c r="C56" s="33"/>
      <c r="D56" s="34" t="str">
        <f t="shared" si="0"/>
        <v/>
      </c>
      <c r="E56" s="157"/>
      <c r="F56" s="164"/>
      <c r="G56" s="157"/>
      <c r="H56" s="158"/>
      <c r="I56" s="167"/>
      <c r="J56" s="168"/>
      <c r="K56" s="154"/>
      <c r="L56" s="155"/>
      <c r="M56" s="155"/>
      <c r="N56" s="155"/>
      <c r="O56" s="155"/>
      <c r="P56" s="155"/>
      <c r="Q56" s="155"/>
      <c r="R56" s="155"/>
      <c r="S56" s="156"/>
      <c r="T56" s="35"/>
      <c r="U56" s="35"/>
      <c r="V56" s="35"/>
      <c r="W56" s="35"/>
      <c r="X56" s="35"/>
      <c r="Y56" s="35"/>
      <c r="Z56" s="157"/>
      <c r="AA56" s="158"/>
      <c r="AB56" s="30"/>
      <c r="AC56" s="30"/>
      <c r="AD56" s="30"/>
      <c r="AE56" s="30"/>
      <c r="AF56" s="30"/>
      <c r="AG56" s="30"/>
      <c r="AH56" s="30"/>
      <c r="AI56" s="30"/>
      <c r="AJ56" s="30"/>
      <c r="AK56" s="30"/>
      <c r="AL56" s="30"/>
      <c r="AM56" s="30"/>
      <c r="AN56" s="30"/>
      <c r="AO56" s="30"/>
      <c r="AP56" s="30"/>
      <c r="AQ56" s="30"/>
      <c r="AR56" s="30"/>
      <c r="AS56" s="30"/>
      <c r="AT56" s="30"/>
      <c r="AU56" s="30"/>
    </row>
    <row r="57" spans="1:66" ht="36.75" customHeight="1">
      <c r="A57" s="8">
        <v>38</v>
      </c>
      <c r="B57" s="33"/>
      <c r="C57" s="33"/>
      <c r="D57" s="34" t="str">
        <f t="shared" si="0"/>
        <v/>
      </c>
      <c r="E57" s="157"/>
      <c r="F57" s="164"/>
      <c r="G57" s="157"/>
      <c r="H57" s="158"/>
      <c r="I57" s="167"/>
      <c r="J57" s="168"/>
      <c r="K57" s="154"/>
      <c r="L57" s="155"/>
      <c r="M57" s="155"/>
      <c r="N57" s="155"/>
      <c r="O57" s="155"/>
      <c r="P57" s="155"/>
      <c r="Q57" s="155"/>
      <c r="R57" s="155"/>
      <c r="S57" s="156"/>
      <c r="T57" s="35"/>
      <c r="U57" s="35"/>
      <c r="V57" s="35"/>
      <c r="W57" s="35"/>
      <c r="X57" s="35"/>
      <c r="Y57" s="35"/>
      <c r="Z57" s="157"/>
      <c r="AA57" s="158"/>
      <c r="AB57" s="30"/>
      <c r="AC57" s="30"/>
      <c r="AD57" s="30"/>
      <c r="AE57" s="30"/>
      <c r="AF57" s="30"/>
      <c r="AG57" s="30"/>
      <c r="AH57" s="30"/>
      <c r="AI57" s="30"/>
      <c r="AJ57" s="30"/>
      <c r="AK57" s="30"/>
      <c r="AL57" s="30"/>
      <c r="AM57" s="30"/>
      <c r="AN57" s="30"/>
      <c r="AO57" s="30"/>
      <c r="AP57" s="30"/>
      <c r="AQ57" s="30"/>
      <c r="AR57" s="30"/>
      <c r="AS57" s="30"/>
      <c r="AT57" s="30"/>
      <c r="AU57" s="30"/>
    </row>
    <row r="58" spans="1:66" ht="36.75" customHeight="1">
      <c r="A58" s="8">
        <v>39</v>
      </c>
      <c r="B58" s="33"/>
      <c r="C58" s="33"/>
      <c r="D58" s="34" t="str">
        <f t="shared" si="0"/>
        <v/>
      </c>
      <c r="E58" s="157"/>
      <c r="F58" s="164"/>
      <c r="G58" s="157"/>
      <c r="H58" s="158"/>
      <c r="I58" s="167"/>
      <c r="J58" s="168"/>
      <c r="K58" s="154"/>
      <c r="L58" s="155"/>
      <c r="M58" s="155"/>
      <c r="N58" s="155"/>
      <c r="O58" s="155"/>
      <c r="P58" s="155"/>
      <c r="Q58" s="155"/>
      <c r="R58" s="155"/>
      <c r="S58" s="156"/>
      <c r="T58" s="35"/>
      <c r="U58" s="35"/>
      <c r="V58" s="35"/>
      <c r="W58" s="35"/>
      <c r="X58" s="35"/>
      <c r="Y58" s="35"/>
      <c r="Z58" s="157"/>
      <c r="AA58" s="158"/>
      <c r="AB58" s="30"/>
      <c r="AC58" s="30"/>
      <c r="AD58" s="30"/>
      <c r="AE58" s="30"/>
      <c r="AF58" s="30"/>
      <c r="AG58" s="30"/>
      <c r="AH58" s="30"/>
      <c r="AI58" s="30"/>
      <c r="AJ58" s="30"/>
      <c r="AK58" s="30"/>
      <c r="AL58" s="30"/>
      <c r="AM58" s="30"/>
      <c r="AN58" s="30"/>
      <c r="AO58" s="30"/>
      <c r="AP58" s="30"/>
      <c r="AQ58" s="30"/>
      <c r="AR58" s="30"/>
      <c r="AS58" s="30"/>
      <c r="AT58" s="30"/>
      <c r="AU58" s="30"/>
    </row>
    <row r="59" spans="1:66" ht="36.75" customHeight="1">
      <c r="A59" s="8">
        <v>40</v>
      </c>
      <c r="B59" s="33"/>
      <c r="C59" s="33"/>
      <c r="D59" s="34" t="str">
        <f t="shared" si="0"/>
        <v/>
      </c>
      <c r="E59" s="157"/>
      <c r="F59" s="164"/>
      <c r="G59" s="157"/>
      <c r="H59" s="158"/>
      <c r="I59" s="167"/>
      <c r="J59" s="168"/>
      <c r="K59" s="154"/>
      <c r="L59" s="155"/>
      <c r="M59" s="155"/>
      <c r="N59" s="155"/>
      <c r="O59" s="155"/>
      <c r="P59" s="155"/>
      <c r="Q59" s="155"/>
      <c r="R59" s="155"/>
      <c r="S59" s="156"/>
      <c r="T59" s="35"/>
      <c r="U59" s="35"/>
      <c r="V59" s="35"/>
      <c r="W59" s="35"/>
      <c r="X59" s="35"/>
      <c r="Y59" s="35"/>
      <c r="Z59" s="157"/>
      <c r="AA59" s="158"/>
      <c r="AB59" s="30"/>
      <c r="AC59" s="30"/>
      <c r="AD59" s="30"/>
      <c r="AE59" s="30"/>
      <c r="AF59" s="30"/>
      <c r="AG59" s="30"/>
      <c r="AH59" s="30"/>
      <c r="AI59" s="30"/>
      <c r="AJ59" s="30"/>
      <c r="AK59" s="30"/>
      <c r="AL59" s="30"/>
      <c r="AM59" s="30"/>
      <c r="AN59" s="30"/>
      <c r="AO59" s="30"/>
      <c r="AP59" s="30"/>
      <c r="AQ59" s="30"/>
      <c r="AR59" s="30"/>
      <c r="AS59" s="30"/>
      <c r="AT59" s="30"/>
      <c r="AU59" s="30"/>
    </row>
    <row r="60" spans="1:66" ht="36.75" customHeight="1">
      <c r="A60" s="8">
        <v>41</v>
      </c>
      <c r="B60" s="33"/>
      <c r="C60" s="33"/>
      <c r="D60" s="34" t="str">
        <f t="shared" si="0"/>
        <v/>
      </c>
      <c r="E60" s="157"/>
      <c r="F60" s="164"/>
      <c r="G60" s="157"/>
      <c r="H60" s="158"/>
      <c r="I60" s="167"/>
      <c r="J60" s="168"/>
      <c r="K60" s="154"/>
      <c r="L60" s="155"/>
      <c r="M60" s="155"/>
      <c r="N60" s="155"/>
      <c r="O60" s="155"/>
      <c r="P60" s="155"/>
      <c r="Q60" s="155"/>
      <c r="R60" s="155"/>
      <c r="S60" s="156"/>
      <c r="T60" s="35"/>
      <c r="U60" s="35"/>
      <c r="V60" s="35"/>
      <c r="W60" s="35"/>
      <c r="X60" s="35"/>
      <c r="Y60" s="35"/>
      <c r="Z60" s="157"/>
      <c r="AA60" s="158"/>
      <c r="AB60" s="30"/>
      <c r="AC60" s="30"/>
      <c r="AD60" s="30"/>
      <c r="AE60" s="30"/>
      <c r="AF60" s="30"/>
      <c r="AG60" s="30"/>
      <c r="AH60" s="30"/>
      <c r="AI60" s="30"/>
      <c r="AJ60" s="30"/>
      <c r="AK60" s="30"/>
      <c r="AL60" s="30"/>
      <c r="AM60" s="30"/>
      <c r="AN60" s="30"/>
      <c r="AO60" s="30"/>
      <c r="AP60" s="30"/>
      <c r="AQ60" s="30"/>
      <c r="AR60" s="30"/>
      <c r="AS60" s="30"/>
      <c r="AT60" s="30"/>
      <c r="AU60" s="30"/>
    </row>
    <row r="61" spans="1:66" ht="36.75" customHeight="1">
      <c r="A61" s="8">
        <v>42</v>
      </c>
      <c r="B61" s="33"/>
      <c r="C61" s="33"/>
      <c r="D61" s="34" t="str">
        <f t="shared" si="0"/>
        <v/>
      </c>
      <c r="E61" s="157"/>
      <c r="F61" s="164"/>
      <c r="G61" s="157"/>
      <c r="H61" s="158"/>
      <c r="I61" s="167"/>
      <c r="J61" s="168"/>
      <c r="K61" s="154"/>
      <c r="L61" s="155"/>
      <c r="M61" s="155"/>
      <c r="N61" s="155"/>
      <c r="O61" s="155"/>
      <c r="P61" s="155"/>
      <c r="Q61" s="155"/>
      <c r="R61" s="155"/>
      <c r="S61" s="156"/>
      <c r="T61" s="35"/>
      <c r="U61" s="35"/>
      <c r="V61" s="35"/>
      <c r="W61" s="35"/>
      <c r="X61" s="35"/>
      <c r="Y61" s="35"/>
      <c r="Z61" s="157"/>
      <c r="AA61" s="158"/>
      <c r="AB61" s="30"/>
      <c r="AC61" s="30"/>
      <c r="AD61" s="30"/>
      <c r="AE61" s="30"/>
      <c r="AF61" s="30"/>
      <c r="AG61" s="30"/>
      <c r="AH61" s="30"/>
      <c r="AI61" s="30"/>
      <c r="AJ61" s="30"/>
      <c r="AK61" s="30"/>
      <c r="AL61" s="30"/>
      <c r="AM61" s="30"/>
      <c r="AN61" s="30"/>
      <c r="AO61" s="30"/>
      <c r="AP61" s="30"/>
      <c r="AQ61" s="30"/>
      <c r="AR61" s="30"/>
      <c r="AS61" s="30"/>
      <c r="AT61" s="30"/>
      <c r="AU61" s="30"/>
    </row>
    <row r="62" spans="1:66" ht="36.75" customHeight="1">
      <c r="A62" s="8">
        <v>43</v>
      </c>
      <c r="B62" s="33"/>
      <c r="C62" s="33"/>
      <c r="D62" s="34" t="str">
        <f t="shared" si="0"/>
        <v/>
      </c>
      <c r="E62" s="157"/>
      <c r="F62" s="164"/>
      <c r="G62" s="157"/>
      <c r="H62" s="158"/>
      <c r="I62" s="167"/>
      <c r="J62" s="168"/>
      <c r="K62" s="154"/>
      <c r="L62" s="155"/>
      <c r="M62" s="155"/>
      <c r="N62" s="155"/>
      <c r="O62" s="155"/>
      <c r="P62" s="155"/>
      <c r="Q62" s="155"/>
      <c r="R62" s="155"/>
      <c r="S62" s="156"/>
      <c r="T62" s="35"/>
      <c r="U62" s="35"/>
      <c r="V62" s="35"/>
      <c r="W62" s="35"/>
      <c r="X62" s="35"/>
      <c r="Y62" s="35"/>
      <c r="Z62" s="157"/>
      <c r="AA62" s="158"/>
      <c r="AB62" s="30"/>
      <c r="AC62" s="30"/>
      <c r="AD62" s="30"/>
      <c r="AE62" s="30"/>
      <c r="AF62" s="30"/>
      <c r="AG62" s="30"/>
      <c r="AH62" s="30"/>
      <c r="AI62" s="30"/>
      <c r="AJ62" s="30"/>
      <c r="AK62" s="30"/>
      <c r="AL62" s="30"/>
      <c r="AM62" s="30"/>
      <c r="AN62" s="30"/>
      <c r="AO62" s="30"/>
      <c r="AP62" s="30"/>
      <c r="AQ62" s="30"/>
      <c r="AR62" s="30"/>
      <c r="AS62" s="30"/>
      <c r="AT62" s="30"/>
      <c r="AU62" s="30"/>
    </row>
    <row r="63" spans="1:66" ht="36.75" customHeight="1">
      <c r="A63" s="8">
        <v>44</v>
      </c>
      <c r="B63" s="33"/>
      <c r="C63" s="33"/>
      <c r="D63" s="34" t="str">
        <f t="shared" si="0"/>
        <v/>
      </c>
      <c r="E63" s="157"/>
      <c r="F63" s="164"/>
      <c r="G63" s="157"/>
      <c r="H63" s="158"/>
      <c r="I63" s="167"/>
      <c r="J63" s="168"/>
      <c r="K63" s="154"/>
      <c r="L63" s="155"/>
      <c r="M63" s="155"/>
      <c r="N63" s="155"/>
      <c r="O63" s="155"/>
      <c r="P63" s="155"/>
      <c r="Q63" s="155"/>
      <c r="R63" s="155"/>
      <c r="S63" s="156"/>
      <c r="T63" s="35"/>
      <c r="U63" s="35"/>
      <c r="V63" s="35"/>
      <c r="W63" s="35"/>
      <c r="X63" s="35"/>
      <c r="Y63" s="35"/>
      <c r="Z63" s="157"/>
      <c r="AA63" s="158"/>
      <c r="AB63" s="30"/>
      <c r="AC63" s="30"/>
      <c r="AD63" s="30"/>
      <c r="AE63" s="30"/>
      <c r="AF63" s="30"/>
      <c r="AG63" s="30"/>
      <c r="AH63" s="30"/>
      <c r="AI63" s="30"/>
      <c r="AJ63" s="30"/>
      <c r="AK63" s="30"/>
      <c r="AL63" s="30"/>
      <c r="AM63" s="30"/>
      <c r="AN63" s="30"/>
      <c r="AO63" s="30"/>
      <c r="AP63" s="30"/>
      <c r="AQ63" s="30"/>
      <c r="AR63" s="30"/>
      <c r="AS63" s="30"/>
      <c r="AT63" s="30"/>
      <c r="AU63" s="30"/>
    </row>
    <row r="64" spans="1:66" ht="36.75" customHeight="1">
      <c r="A64" s="8">
        <v>45</v>
      </c>
      <c r="B64" s="33"/>
      <c r="C64" s="33"/>
      <c r="D64" s="34" t="str">
        <f t="shared" si="0"/>
        <v/>
      </c>
      <c r="E64" s="157"/>
      <c r="F64" s="164"/>
      <c r="G64" s="157"/>
      <c r="H64" s="158"/>
      <c r="I64" s="167"/>
      <c r="J64" s="168"/>
      <c r="K64" s="154"/>
      <c r="L64" s="155"/>
      <c r="M64" s="155"/>
      <c r="N64" s="155"/>
      <c r="O64" s="155"/>
      <c r="P64" s="155"/>
      <c r="Q64" s="155"/>
      <c r="R64" s="155"/>
      <c r="S64" s="156"/>
      <c r="T64" s="35"/>
      <c r="U64" s="35"/>
      <c r="V64" s="35"/>
      <c r="W64" s="35"/>
      <c r="X64" s="35"/>
      <c r="Y64" s="35"/>
      <c r="Z64" s="157"/>
      <c r="AA64" s="158"/>
      <c r="AB64" s="30"/>
      <c r="AC64" s="30"/>
      <c r="AD64" s="30"/>
      <c r="AE64" s="30"/>
      <c r="AF64" s="30"/>
      <c r="AG64" s="30"/>
      <c r="AH64" s="30"/>
      <c r="AI64" s="30"/>
      <c r="AJ64" s="30"/>
      <c r="AK64" s="30"/>
      <c r="AL64" s="30"/>
      <c r="AM64" s="30"/>
      <c r="AN64" s="30"/>
      <c r="AO64" s="30"/>
      <c r="AP64" s="30"/>
      <c r="AQ64" s="30"/>
      <c r="AR64" s="30"/>
      <c r="AS64" s="30"/>
      <c r="AT64" s="30"/>
      <c r="AU64" s="30"/>
    </row>
    <row r="65" spans="1:47" ht="36.75" customHeight="1">
      <c r="A65" s="8">
        <v>46</v>
      </c>
      <c r="B65" s="33"/>
      <c r="C65" s="33"/>
      <c r="D65" s="34" t="str">
        <f t="shared" si="0"/>
        <v/>
      </c>
      <c r="E65" s="157"/>
      <c r="F65" s="164"/>
      <c r="G65" s="157"/>
      <c r="H65" s="158"/>
      <c r="I65" s="167"/>
      <c r="J65" s="168"/>
      <c r="K65" s="154"/>
      <c r="L65" s="155"/>
      <c r="M65" s="155"/>
      <c r="N65" s="155"/>
      <c r="O65" s="155"/>
      <c r="P65" s="155"/>
      <c r="Q65" s="155"/>
      <c r="R65" s="155"/>
      <c r="S65" s="156"/>
      <c r="T65" s="35"/>
      <c r="U65" s="35"/>
      <c r="V65" s="35"/>
      <c r="W65" s="35"/>
      <c r="X65" s="35"/>
      <c r="Y65" s="35"/>
      <c r="Z65" s="157"/>
      <c r="AA65" s="158"/>
      <c r="AB65" s="30"/>
      <c r="AC65" s="30"/>
      <c r="AD65" s="30"/>
      <c r="AE65" s="30"/>
      <c r="AF65" s="30"/>
      <c r="AG65" s="30"/>
      <c r="AH65" s="30"/>
      <c r="AI65" s="30"/>
      <c r="AJ65" s="30"/>
      <c r="AK65" s="30"/>
      <c r="AL65" s="30"/>
      <c r="AM65" s="30"/>
      <c r="AN65" s="30"/>
      <c r="AO65" s="30"/>
      <c r="AP65" s="30"/>
      <c r="AQ65" s="30"/>
      <c r="AR65" s="30"/>
      <c r="AS65" s="30"/>
      <c r="AT65" s="30"/>
      <c r="AU65" s="30"/>
    </row>
    <row r="66" spans="1:47" ht="36.75" customHeight="1">
      <c r="A66" s="8">
        <v>47</v>
      </c>
      <c r="B66" s="33"/>
      <c r="C66" s="33"/>
      <c r="D66" s="34" t="str">
        <f t="shared" si="0"/>
        <v/>
      </c>
      <c r="E66" s="157"/>
      <c r="F66" s="164"/>
      <c r="G66" s="157"/>
      <c r="H66" s="158"/>
      <c r="I66" s="167"/>
      <c r="J66" s="168"/>
      <c r="K66" s="154"/>
      <c r="L66" s="155"/>
      <c r="M66" s="155"/>
      <c r="N66" s="155"/>
      <c r="O66" s="155"/>
      <c r="P66" s="155"/>
      <c r="Q66" s="155"/>
      <c r="R66" s="155"/>
      <c r="S66" s="156"/>
      <c r="T66" s="35"/>
      <c r="U66" s="35"/>
      <c r="V66" s="35"/>
      <c r="W66" s="35"/>
      <c r="X66" s="35"/>
      <c r="Y66" s="35"/>
      <c r="Z66" s="157"/>
      <c r="AA66" s="158"/>
      <c r="AB66" s="30"/>
      <c r="AC66" s="30"/>
      <c r="AD66" s="30"/>
      <c r="AE66" s="30"/>
      <c r="AF66" s="30"/>
      <c r="AG66" s="30"/>
      <c r="AH66" s="30"/>
      <c r="AI66" s="30"/>
      <c r="AJ66" s="30"/>
      <c r="AK66" s="30"/>
      <c r="AL66" s="30"/>
      <c r="AM66" s="30"/>
      <c r="AN66" s="30"/>
      <c r="AO66" s="30"/>
      <c r="AP66" s="30"/>
      <c r="AQ66" s="30"/>
      <c r="AR66" s="30"/>
      <c r="AS66" s="30"/>
      <c r="AT66" s="30"/>
      <c r="AU66" s="30"/>
    </row>
    <row r="67" spans="1:47" ht="36.75" customHeight="1">
      <c r="A67" s="8">
        <v>48</v>
      </c>
      <c r="B67" s="33"/>
      <c r="C67" s="33"/>
      <c r="D67" s="34" t="str">
        <f t="shared" si="0"/>
        <v/>
      </c>
      <c r="E67" s="157"/>
      <c r="F67" s="164"/>
      <c r="G67" s="157"/>
      <c r="H67" s="158"/>
      <c r="I67" s="167"/>
      <c r="J67" s="168"/>
      <c r="K67" s="154"/>
      <c r="L67" s="155"/>
      <c r="M67" s="155"/>
      <c r="N67" s="155"/>
      <c r="O67" s="155"/>
      <c r="P67" s="155"/>
      <c r="Q67" s="155"/>
      <c r="R67" s="155"/>
      <c r="S67" s="156"/>
      <c r="T67" s="35"/>
      <c r="U67" s="35"/>
      <c r="V67" s="35"/>
      <c r="W67" s="35"/>
      <c r="X67" s="35"/>
      <c r="Y67" s="35"/>
      <c r="Z67" s="157"/>
      <c r="AA67" s="158"/>
      <c r="AB67" s="30"/>
      <c r="AC67" s="30"/>
      <c r="AD67" s="30"/>
      <c r="AE67" s="30"/>
      <c r="AF67" s="30"/>
      <c r="AG67" s="30"/>
      <c r="AH67" s="30"/>
      <c r="AI67" s="30"/>
      <c r="AJ67" s="30"/>
      <c r="AK67" s="30"/>
      <c r="AL67" s="30"/>
      <c r="AM67" s="30"/>
      <c r="AN67" s="30"/>
      <c r="AO67" s="30"/>
      <c r="AP67" s="30"/>
      <c r="AQ67" s="30"/>
      <c r="AR67" s="30"/>
      <c r="AS67" s="30"/>
      <c r="AT67" s="30"/>
      <c r="AU67" s="30"/>
    </row>
    <row r="68" spans="1:47" ht="36.75" customHeight="1">
      <c r="A68" s="8">
        <v>49</v>
      </c>
      <c r="B68" s="33"/>
      <c r="C68" s="33"/>
      <c r="D68" s="34" t="str">
        <f t="shared" si="0"/>
        <v/>
      </c>
      <c r="E68" s="157"/>
      <c r="F68" s="164"/>
      <c r="G68" s="157"/>
      <c r="H68" s="158"/>
      <c r="I68" s="167"/>
      <c r="J68" s="168"/>
      <c r="K68" s="154"/>
      <c r="L68" s="155"/>
      <c r="M68" s="155"/>
      <c r="N68" s="155"/>
      <c r="O68" s="155"/>
      <c r="P68" s="155"/>
      <c r="Q68" s="155"/>
      <c r="R68" s="155"/>
      <c r="S68" s="156"/>
      <c r="T68" s="35"/>
      <c r="U68" s="35"/>
      <c r="V68" s="35"/>
      <c r="W68" s="35"/>
      <c r="X68" s="35"/>
      <c r="Y68" s="35"/>
      <c r="Z68" s="157"/>
      <c r="AA68" s="158"/>
      <c r="AB68" s="30"/>
      <c r="AC68" s="30"/>
      <c r="AD68" s="30"/>
      <c r="AE68" s="30"/>
      <c r="AF68" s="30"/>
      <c r="AG68" s="30"/>
      <c r="AH68" s="30"/>
      <c r="AI68" s="30"/>
      <c r="AJ68" s="30"/>
      <c r="AK68" s="30"/>
      <c r="AL68" s="30"/>
      <c r="AM68" s="30"/>
      <c r="AN68" s="30"/>
      <c r="AO68" s="30"/>
      <c r="AP68" s="30"/>
      <c r="AQ68" s="30"/>
      <c r="AR68" s="30"/>
      <c r="AS68" s="30"/>
      <c r="AT68" s="30"/>
      <c r="AU68" s="30"/>
    </row>
    <row r="69" spans="1:47" ht="36.75" customHeight="1">
      <c r="A69" s="8">
        <v>50</v>
      </c>
      <c r="B69" s="33"/>
      <c r="C69" s="33"/>
      <c r="D69" s="34" t="str">
        <f t="shared" si="0"/>
        <v/>
      </c>
      <c r="E69" s="157"/>
      <c r="F69" s="164"/>
      <c r="G69" s="157"/>
      <c r="H69" s="158"/>
      <c r="I69" s="167"/>
      <c r="J69" s="168"/>
      <c r="K69" s="154"/>
      <c r="L69" s="155"/>
      <c r="M69" s="155"/>
      <c r="N69" s="155"/>
      <c r="O69" s="155"/>
      <c r="P69" s="155"/>
      <c r="Q69" s="155"/>
      <c r="R69" s="155"/>
      <c r="S69" s="156"/>
      <c r="T69" s="35"/>
      <c r="U69" s="35"/>
      <c r="V69" s="35"/>
      <c r="W69" s="35"/>
      <c r="X69" s="35"/>
      <c r="Y69" s="35"/>
      <c r="Z69" s="157"/>
      <c r="AA69" s="158"/>
      <c r="AB69" s="30"/>
      <c r="AC69" s="30"/>
      <c r="AD69" s="30"/>
      <c r="AE69" s="30"/>
      <c r="AF69" s="30"/>
      <c r="AG69" s="30"/>
      <c r="AH69" s="30"/>
      <c r="AI69" s="30"/>
      <c r="AJ69" s="30"/>
      <c r="AK69" s="30"/>
      <c r="AL69" s="30"/>
      <c r="AM69" s="30"/>
      <c r="AN69" s="30"/>
      <c r="AO69" s="30"/>
      <c r="AP69" s="30"/>
      <c r="AQ69" s="30"/>
      <c r="AR69" s="30"/>
      <c r="AS69" s="30"/>
      <c r="AT69" s="30"/>
      <c r="AU69" s="30"/>
    </row>
    <row r="70" spans="1:47" ht="36.75" customHeight="1">
      <c r="A70" s="8">
        <v>51</v>
      </c>
      <c r="B70" s="33"/>
      <c r="C70" s="33"/>
      <c r="D70" s="34" t="str">
        <f t="shared" si="0"/>
        <v/>
      </c>
      <c r="E70" s="157"/>
      <c r="F70" s="164"/>
      <c r="G70" s="157"/>
      <c r="H70" s="158"/>
      <c r="I70" s="167"/>
      <c r="J70" s="168"/>
      <c r="K70" s="154"/>
      <c r="L70" s="155"/>
      <c r="M70" s="155"/>
      <c r="N70" s="155"/>
      <c r="O70" s="155"/>
      <c r="P70" s="155"/>
      <c r="Q70" s="155"/>
      <c r="R70" s="155"/>
      <c r="S70" s="156"/>
      <c r="T70" s="35"/>
      <c r="U70" s="35"/>
      <c r="V70" s="35"/>
      <c r="W70" s="35"/>
      <c r="X70" s="35"/>
      <c r="Y70" s="35"/>
      <c r="Z70" s="157"/>
      <c r="AA70" s="158"/>
      <c r="AB70" s="30"/>
      <c r="AC70" s="30"/>
      <c r="AD70" s="30"/>
      <c r="AE70" s="30"/>
      <c r="AF70" s="30"/>
      <c r="AG70" s="30"/>
      <c r="AH70" s="30"/>
      <c r="AI70" s="30"/>
      <c r="AJ70" s="30"/>
      <c r="AK70" s="30"/>
      <c r="AL70" s="30"/>
      <c r="AM70" s="30"/>
      <c r="AN70" s="30"/>
      <c r="AO70" s="30"/>
      <c r="AP70" s="30"/>
      <c r="AQ70" s="30"/>
      <c r="AR70" s="30"/>
      <c r="AS70" s="30"/>
      <c r="AT70" s="30"/>
      <c r="AU70" s="30"/>
    </row>
    <row r="71" spans="1:47" ht="36.75" customHeight="1">
      <c r="A71" s="8">
        <v>52</v>
      </c>
      <c r="B71" s="33"/>
      <c r="C71" s="33"/>
      <c r="D71" s="34" t="str">
        <f t="shared" si="0"/>
        <v/>
      </c>
      <c r="E71" s="157"/>
      <c r="F71" s="164"/>
      <c r="G71" s="157"/>
      <c r="H71" s="158"/>
      <c r="I71" s="167"/>
      <c r="J71" s="168"/>
      <c r="K71" s="154"/>
      <c r="L71" s="155"/>
      <c r="M71" s="155"/>
      <c r="N71" s="155"/>
      <c r="O71" s="155"/>
      <c r="P71" s="155"/>
      <c r="Q71" s="155"/>
      <c r="R71" s="155"/>
      <c r="S71" s="156"/>
      <c r="T71" s="35"/>
      <c r="U71" s="35"/>
      <c r="V71" s="35"/>
      <c r="W71" s="35"/>
      <c r="X71" s="35"/>
      <c r="Y71" s="35"/>
      <c r="Z71" s="157"/>
      <c r="AA71" s="158"/>
      <c r="AB71" s="30"/>
      <c r="AC71" s="30"/>
      <c r="AD71" s="30"/>
      <c r="AE71" s="30"/>
      <c r="AF71" s="30"/>
      <c r="AG71" s="30"/>
      <c r="AH71" s="30"/>
      <c r="AI71" s="30"/>
      <c r="AJ71" s="30"/>
      <c r="AK71" s="30"/>
      <c r="AL71" s="30"/>
      <c r="AM71" s="30"/>
      <c r="AN71" s="30"/>
      <c r="AO71" s="30"/>
      <c r="AP71" s="30"/>
      <c r="AQ71" s="30"/>
      <c r="AR71" s="30"/>
      <c r="AS71" s="30"/>
      <c r="AT71" s="30"/>
      <c r="AU71" s="30"/>
    </row>
    <row r="72" spans="1:47" ht="36.75" customHeight="1">
      <c r="A72" s="8">
        <v>53</v>
      </c>
      <c r="B72" s="33"/>
      <c r="C72" s="33"/>
      <c r="D72" s="34" t="str">
        <f t="shared" si="0"/>
        <v/>
      </c>
      <c r="E72" s="157"/>
      <c r="F72" s="164"/>
      <c r="G72" s="157"/>
      <c r="H72" s="158"/>
      <c r="I72" s="167"/>
      <c r="J72" s="168"/>
      <c r="K72" s="154"/>
      <c r="L72" s="155"/>
      <c r="M72" s="155"/>
      <c r="N72" s="155"/>
      <c r="O72" s="155"/>
      <c r="P72" s="155"/>
      <c r="Q72" s="155"/>
      <c r="R72" s="155"/>
      <c r="S72" s="156"/>
      <c r="T72" s="35"/>
      <c r="U72" s="35"/>
      <c r="V72" s="35"/>
      <c r="W72" s="35"/>
      <c r="X72" s="35"/>
      <c r="Y72" s="35"/>
      <c r="Z72" s="157"/>
      <c r="AA72" s="158"/>
      <c r="AB72" s="30"/>
      <c r="AC72" s="30"/>
      <c r="AD72" s="30"/>
      <c r="AE72" s="30"/>
      <c r="AF72" s="30"/>
      <c r="AG72" s="30"/>
      <c r="AH72" s="30"/>
      <c r="AI72" s="30"/>
      <c r="AJ72" s="30"/>
      <c r="AK72" s="30"/>
      <c r="AL72" s="30"/>
      <c r="AM72" s="30"/>
      <c r="AN72" s="30"/>
      <c r="AO72" s="30"/>
      <c r="AP72" s="30"/>
      <c r="AQ72" s="30"/>
      <c r="AR72" s="30"/>
      <c r="AS72" s="30"/>
      <c r="AT72" s="30"/>
      <c r="AU72" s="30"/>
    </row>
    <row r="73" spans="1:47" ht="36.75" customHeight="1">
      <c r="A73" s="8">
        <v>54</v>
      </c>
      <c r="B73" s="33"/>
      <c r="C73" s="33"/>
      <c r="D73" s="34" t="str">
        <f t="shared" si="0"/>
        <v/>
      </c>
      <c r="E73" s="157"/>
      <c r="F73" s="164"/>
      <c r="G73" s="157"/>
      <c r="H73" s="158"/>
      <c r="I73" s="167"/>
      <c r="J73" s="168"/>
      <c r="K73" s="154"/>
      <c r="L73" s="155"/>
      <c r="M73" s="155"/>
      <c r="N73" s="155"/>
      <c r="O73" s="155"/>
      <c r="P73" s="155"/>
      <c r="Q73" s="155"/>
      <c r="R73" s="155"/>
      <c r="S73" s="156"/>
      <c r="T73" s="35"/>
      <c r="U73" s="35"/>
      <c r="V73" s="35"/>
      <c r="W73" s="35"/>
      <c r="X73" s="35"/>
      <c r="Y73" s="35"/>
      <c r="Z73" s="157"/>
      <c r="AA73" s="158"/>
      <c r="AB73" s="30"/>
      <c r="AC73" s="30"/>
      <c r="AD73" s="30"/>
      <c r="AE73" s="30"/>
      <c r="AF73" s="30"/>
      <c r="AG73" s="30"/>
      <c r="AH73" s="30"/>
      <c r="AI73" s="30"/>
      <c r="AJ73" s="30"/>
      <c r="AK73" s="30"/>
      <c r="AL73" s="30"/>
      <c r="AM73" s="30"/>
      <c r="AN73" s="30"/>
      <c r="AO73" s="30"/>
      <c r="AP73" s="30"/>
      <c r="AQ73" s="30"/>
      <c r="AR73" s="30"/>
      <c r="AS73" s="30"/>
      <c r="AT73" s="30"/>
      <c r="AU73" s="30"/>
    </row>
    <row r="74" spans="1:47" ht="36.75" customHeight="1">
      <c r="A74" s="8">
        <v>55</v>
      </c>
      <c r="B74" s="33"/>
      <c r="C74" s="33"/>
      <c r="D74" s="34" t="str">
        <f t="shared" si="0"/>
        <v/>
      </c>
      <c r="E74" s="157"/>
      <c r="F74" s="164"/>
      <c r="G74" s="157"/>
      <c r="H74" s="158"/>
      <c r="I74" s="167"/>
      <c r="J74" s="168"/>
      <c r="K74" s="154"/>
      <c r="L74" s="155"/>
      <c r="M74" s="155"/>
      <c r="N74" s="155"/>
      <c r="O74" s="155"/>
      <c r="P74" s="155"/>
      <c r="Q74" s="155"/>
      <c r="R74" s="155"/>
      <c r="S74" s="156"/>
      <c r="T74" s="35"/>
      <c r="U74" s="35"/>
      <c r="V74" s="35"/>
      <c r="W74" s="35"/>
      <c r="X74" s="35"/>
      <c r="Y74" s="35"/>
      <c r="Z74" s="157"/>
      <c r="AA74" s="158"/>
      <c r="AB74" s="30"/>
      <c r="AC74" s="30"/>
      <c r="AD74" s="30"/>
      <c r="AE74" s="30"/>
      <c r="AF74" s="30"/>
      <c r="AG74" s="30"/>
      <c r="AH74" s="30"/>
      <c r="AI74" s="30"/>
      <c r="AJ74" s="30"/>
      <c r="AK74" s="30"/>
      <c r="AL74" s="30"/>
      <c r="AM74" s="30"/>
      <c r="AN74" s="30"/>
      <c r="AO74" s="30"/>
      <c r="AP74" s="30"/>
      <c r="AQ74" s="30"/>
      <c r="AR74" s="30"/>
      <c r="AS74" s="30"/>
      <c r="AT74" s="30"/>
      <c r="AU74" s="30"/>
    </row>
    <row r="75" spans="1:47" ht="36.75" customHeight="1">
      <c r="A75" s="8">
        <v>56</v>
      </c>
      <c r="B75" s="33"/>
      <c r="C75" s="33"/>
      <c r="D75" s="34" t="str">
        <f t="shared" si="0"/>
        <v/>
      </c>
      <c r="E75" s="157"/>
      <c r="F75" s="164"/>
      <c r="G75" s="157"/>
      <c r="H75" s="158"/>
      <c r="I75" s="167"/>
      <c r="J75" s="168"/>
      <c r="K75" s="154"/>
      <c r="L75" s="155"/>
      <c r="M75" s="155"/>
      <c r="N75" s="155"/>
      <c r="O75" s="155"/>
      <c r="P75" s="155"/>
      <c r="Q75" s="155"/>
      <c r="R75" s="155"/>
      <c r="S75" s="156"/>
      <c r="T75" s="35"/>
      <c r="U75" s="35"/>
      <c r="V75" s="35"/>
      <c r="W75" s="35"/>
      <c r="X75" s="35"/>
      <c r="Y75" s="35"/>
      <c r="Z75" s="157"/>
      <c r="AA75" s="158"/>
      <c r="AB75" s="30"/>
      <c r="AC75" s="30"/>
      <c r="AD75" s="30"/>
      <c r="AE75" s="30"/>
      <c r="AF75" s="30"/>
      <c r="AG75" s="30"/>
      <c r="AH75" s="30"/>
      <c r="AI75" s="30"/>
      <c r="AJ75" s="30"/>
      <c r="AK75" s="30"/>
      <c r="AL75" s="30"/>
      <c r="AM75" s="30"/>
      <c r="AN75" s="30"/>
      <c r="AO75" s="30"/>
      <c r="AP75" s="30"/>
      <c r="AQ75" s="30"/>
      <c r="AR75" s="30"/>
      <c r="AS75" s="30"/>
      <c r="AT75" s="30"/>
      <c r="AU75" s="30"/>
    </row>
    <row r="76" spans="1:47" ht="36.75" customHeight="1">
      <c r="A76" s="8">
        <v>57</v>
      </c>
      <c r="B76" s="33"/>
      <c r="C76" s="33"/>
      <c r="D76" s="34" t="str">
        <f t="shared" si="0"/>
        <v/>
      </c>
      <c r="E76" s="157"/>
      <c r="F76" s="164"/>
      <c r="G76" s="157"/>
      <c r="H76" s="158"/>
      <c r="I76" s="167"/>
      <c r="J76" s="168"/>
      <c r="K76" s="154"/>
      <c r="L76" s="155"/>
      <c r="M76" s="155"/>
      <c r="N76" s="155"/>
      <c r="O76" s="155"/>
      <c r="P76" s="155"/>
      <c r="Q76" s="155"/>
      <c r="R76" s="155"/>
      <c r="S76" s="156"/>
      <c r="T76" s="35"/>
      <c r="U76" s="35"/>
      <c r="V76" s="35"/>
      <c r="W76" s="35"/>
      <c r="X76" s="35"/>
      <c r="Y76" s="35"/>
      <c r="Z76" s="157"/>
      <c r="AA76" s="158"/>
      <c r="AB76" s="30"/>
      <c r="AC76" s="30"/>
      <c r="AD76" s="30"/>
      <c r="AE76" s="30"/>
      <c r="AF76" s="30"/>
      <c r="AG76" s="30"/>
      <c r="AH76" s="30"/>
      <c r="AI76" s="30"/>
      <c r="AJ76" s="30"/>
      <c r="AK76" s="30"/>
      <c r="AL76" s="30"/>
      <c r="AM76" s="30"/>
      <c r="AN76" s="30"/>
      <c r="AO76" s="30"/>
      <c r="AP76" s="30"/>
      <c r="AQ76" s="30"/>
      <c r="AR76" s="30"/>
      <c r="AS76" s="30"/>
      <c r="AT76" s="30"/>
      <c r="AU76" s="30"/>
    </row>
    <row r="77" spans="1:47" ht="36.75" customHeight="1">
      <c r="A77" s="8">
        <v>58</v>
      </c>
      <c r="B77" s="33"/>
      <c r="C77" s="33"/>
      <c r="D77" s="34" t="str">
        <f t="shared" si="0"/>
        <v/>
      </c>
      <c r="E77" s="157"/>
      <c r="F77" s="164"/>
      <c r="G77" s="157"/>
      <c r="H77" s="158"/>
      <c r="I77" s="167"/>
      <c r="J77" s="168"/>
      <c r="K77" s="154"/>
      <c r="L77" s="155"/>
      <c r="M77" s="155"/>
      <c r="N77" s="155"/>
      <c r="O77" s="155"/>
      <c r="P77" s="155"/>
      <c r="Q77" s="155"/>
      <c r="R77" s="155"/>
      <c r="S77" s="156"/>
      <c r="T77" s="35"/>
      <c r="U77" s="35"/>
      <c r="V77" s="35"/>
      <c r="W77" s="35"/>
      <c r="X77" s="35"/>
      <c r="Y77" s="35"/>
      <c r="Z77" s="157"/>
      <c r="AA77" s="158"/>
      <c r="AB77" s="30"/>
      <c r="AC77" s="30"/>
      <c r="AD77" s="30"/>
      <c r="AE77" s="30"/>
      <c r="AF77" s="30"/>
      <c r="AG77" s="30"/>
      <c r="AH77" s="30"/>
      <c r="AI77" s="30"/>
      <c r="AJ77" s="30"/>
      <c r="AK77" s="30"/>
      <c r="AL77" s="30"/>
      <c r="AM77" s="30"/>
      <c r="AN77" s="30"/>
      <c r="AO77" s="30"/>
      <c r="AP77" s="30"/>
      <c r="AQ77" s="30"/>
      <c r="AR77" s="30"/>
      <c r="AS77" s="30"/>
      <c r="AT77" s="30"/>
      <c r="AU77" s="30"/>
    </row>
    <row r="78" spans="1:47" ht="36.75" customHeight="1">
      <c r="A78" s="8">
        <v>59</v>
      </c>
      <c r="B78" s="33"/>
      <c r="C78" s="33"/>
      <c r="D78" s="34" t="str">
        <f t="shared" si="0"/>
        <v/>
      </c>
      <c r="E78" s="157"/>
      <c r="F78" s="164"/>
      <c r="G78" s="157"/>
      <c r="H78" s="158"/>
      <c r="I78" s="167"/>
      <c r="J78" s="168"/>
      <c r="K78" s="154"/>
      <c r="L78" s="155"/>
      <c r="M78" s="155"/>
      <c r="N78" s="155"/>
      <c r="O78" s="155"/>
      <c r="P78" s="155"/>
      <c r="Q78" s="155"/>
      <c r="R78" s="155"/>
      <c r="S78" s="156"/>
      <c r="T78" s="35"/>
      <c r="U78" s="35"/>
      <c r="V78" s="35"/>
      <c r="W78" s="35"/>
      <c r="X78" s="35"/>
      <c r="Y78" s="35"/>
      <c r="Z78" s="157"/>
      <c r="AA78" s="158"/>
      <c r="AB78" s="30"/>
      <c r="AC78" s="30"/>
      <c r="AD78" s="30"/>
      <c r="AE78" s="30"/>
      <c r="AF78" s="30"/>
      <c r="AG78" s="30"/>
      <c r="AH78" s="30"/>
      <c r="AI78" s="30"/>
      <c r="AJ78" s="30"/>
      <c r="AK78" s="30"/>
      <c r="AL78" s="30"/>
      <c r="AM78" s="30"/>
      <c r="AN78" s="30"/>
      <c r="AO78" s="30"/>
      <c r="AP78" s="30"/>
      <c r="AQ78" s="30"/>
      <c r="AR78" s="30"/>
      <c r="AS78" s="30"/>
      <c r="AT78" s="30"/>
      <c r="AU78" s="30"/>
    </row>
    <row r="79" spans="1:47" ht="36.75" customHeight="1">
      <c r="A79" s="8">
        <v>60</v>
      </c>
      <c r="B79" s="33"/>
      <c r="C79" s="33"/>
      <c r="D79" s="34" t="str">
        <f t="shared" si="0"/>
        <v/>
      </c>
      <c r="E79" s="157"/>
      <c r="F79" s="164"/>
      <c r="G79" s="157"/>
      <c r="H79" s="158"/>
      <c r="I79" s="167"/>
      <c r="J79" s="168"/>
      <c r="K79" s="154"/>
      <c r="L79" s="155"/>
      <c r="M79" s="155"/>
      <c r="N79" s="155"/>
      <c r="O79" s="155"/>
      <c r="P79" s="155"/>
      <c r="Q79" s="155"/>
      <c r="R79" s="155"/>
      <c r="S79" s="156"/>
      <c r="T79" s="35"/>
      <c r="U79" s="35"/>
      <c r="V79" s="35"/>
      <c r="W79" s="35"/>
      <c r="X79" s="35"/>
      <c r="Y79" s="35"/>
      <c r="Z79" s="157"/>
      <c r="AA79" s="158"/>
      <c r="AB79" s="30"/>
      <c r="AC79" s="30"/>
      <c r="AD79" s="30"/>
      <c r="AE79" s="30"/>
      <c r="AF79" s="30"/>
      <c r="AG79" s="30"/>
      <c r="AH79" s="30"/>
      <c r="AI79" s="30"/>
      <c r="AJ79" s="30"/>
      <c r="AK79" s="30"/>
      <c r="AL79" s="30"/>
      <c r="AM79" s="30"/>
      <c r="AN79" s="30"/>
      <c r="AO79" s="30"/>
      <c r="AP79" s="30"/>
      <c r="AQ79" s="30"/>
      <c r="AR79" s="30"/>
      <c r="AS79" s="30"/>
      <c r="AT79" s="30"/>
      <c r="AU79" s="30"/>
    </row>
    <row r="80" spans="1:47" ht="36.75" customHeight="1">
      <c r="A80" s="8">
        <v>61</v>
      </c>
      <c r="B80" s="33"/>
      <c r="C80" s="33"/>
      <c r="D80" s="34" t="str">
        <f t="shared" si="0"/>
        <v/>
      </c>
      <c r="E80" s="157"/>
      <c r="F80" s="164"/>
      <c r="G80" s="157"/>
      <c r="H80" s="158"/>
      <c r="I80" s="167"/>
      <c r="J80" s="168"/>
      <c r="K80" s="154"/>
      <c r="L80" s="155"/>
      <c r="M80" s="155"/>
      <c r="N80" s="155"/>
      <c r="O80" s="155"/>
      <c r="P80" s="155"/>
      <c r="Q80" s="155"/>
      <c r="R80" s="155"/>
      <c r="S80" s="156"/>
      <c r="T80" s="35"/>
      <c r="U80" s="35"/>
      <c r="V80" s="35"/>
      <c r="W80" s="35"/>
      <c r="X80" s="35"/>
      <c r="Y80" s="35"/>
      <c r="Z80" s="157"/>
      <c r="AA80" s="158"/>
      <c r="AB80" s="30"/>
      <c r="AC80" s="30"/>
      <c r="AD80" s="30"/>
      <c r="AE80" s="30"/>
      <c r="AF80" s="30"/>
      <c r="AG80" s="30"/>
      <c r="AH80" s="30"/>
      <c r="AI80" s="30"/>
      <c r="AJ80" s="30"/>
      <c r="AK80" s="30"/>
      <c r="AL80" s="30"/>
      <c r="AM80" s="30"/>
      <c r="AN80" s="30"/>
      <c r="AO80" s="30"/>
      <c r="AP80" s="30"/>
      <c r="AQ80" s="30"/>
      <c r="AR80" s="30"/>
      <c r="AS80" s="30"/>
      <c r="AT80" s="30"/>
      <c r="AU80" s="30"/>
    </row>
    <row r="81" spans="1:47" ht="36.75" customHeight="1">
      <c r="A81" s="8">
        <v>62</v>
      </c>
      <c r="B81" s="33"/>
      <c r="C81" s="33"/>
      <c r="D81" s="34" t="str">
        <f t="shared" si="0"/>
        <v/>
      </c>
      <c r="E81" s="157"/>
      <c r="F81" s="164"/>
      <c r="G81" s="157"/>
      <c r="H81" s="158"/>
      <c r="I81" s="167"/>
      <c r="J81" s="168"/>
      <c r="K81" s="154"/>
      <c r="L81" s="155"/>
      <c r="M81" s="155"/>
      <c r="N81" s="155"/>
      <c r="O81" s="155"/>
      <c r="P81" s="155"/>
      <c r="Q81" s="155"/>
      <c r="R81" s="155"/>
      <c r="S81" s="156"/>
      <c r="T81" s="35"/>
      <c r="U81" s="35"/>
      <c r="V81" s="35"/>
      <c r="W81" s="35"/>
      <c r="X81" s="35"/>
      <c r="Y81" s="35"/>
      <c r="Z81" s="157"/>
      <c r="AA81" s="158"/>
      <c r="AB81" s="30"/>
      <c r="AC81" s="30"/>
      <c r="AD81" s="30"/>
      <c r="AE81" s="30"/>
      <c r="AF81" s="30"/>
      <c r="AG81" s="30"/>
      <c r="AH81" s="30"/>
      <c r="AI81" s="30"/>
      <c r="AJ81" s="30"/>
      <c r="AK81" s="30"/>
      <c r="AL81" s="30"/>
      <c r="AM81" s="30"/>
      <c r="AN81" s="30"/>
      <c r="AO81" s="30"/>
      <c r="AP81" s="30"/>
      <c r="AQ81" s="30"/>
      <c r="AR81" s="30"/>
      <c r="AS81" s="30"/>
      <c r="AT81" s="30"/>
      <c r="AU81" s="30"/>
    </row>
    <row r="82" spans="1:47" ht="36.75" customHeight="1">
      <c r="A82" s="8">
        <v>63</v>
      </c>
      <c r="B82" s="33"/>
      <c r="C82" s="33"/>
      <c r="D82" s="34" t="str">
        <f t="shared" si="0"/>
        <v/>
      </c>
      <c r="E82" s="157"/>
      <c r="F82" s="164"/>
      <c r="G82" s="157"/>
      <c r="H82" s="158"/>
      <c r="I82" s="167"/>
      <c r="J82" s="168"/>
      <c r="K82" s="154"/>
      <c r="L82" s="155"/>
      <c r="M82" s="155"/>
      <c r="N82" s="155"/>
      <c r="O82" s="155"/>
      <c r="P82" s="155"/>
      <c r="Q82" s="155"/>
      <c r="R82" s="155"/>
      <c r="S82" s="156"/>
      <c r="T82" s="35"/>
      <c r="U82" s="35"/>
      <c r="V82" s="35"/>
      <c r="W82" s="35"/>
      <c r="X82" s="35"/>
      <c r="Y82" s="35"/>
      <c r="Z82" s="157"/>
      <c r="AA82" s="158"/>
      <c r="AB82" s="30"/>
      <c r="AC82" s="30"/>
      <c r="AD82" s="30"/>
      <c r="AE82" s="30"/>
      <c r="AF82" s="30"/>
      <c r="AG82" s="30"/>
      <c r="AH82" s="30"/>
      <c r="AI82" s="30"/>
      <c r="AJ82" s="30"/>
      <c r="AK82" s="30"/>
      <c r="AL82" s="30"/>
      <c r="AM82" s="30"/>
      <c r="AN82" s="30"/>
      <c r="AO82" s="30"/>
      <c r="AP82" s="30"/>
      <c r="AQ82" s="30"/>
      <c r="AR82" s="30"/>
      <c r="AS82" s="30"/>
      <c r="AT82" s="30"/>
      <c r="AU82" s="30"/>
    </row>
    <row r="83" spans="1:47" ht="36.75" customHeight="1">
      <c r="A83" s="8">
        <v>64</v>
      </c>
      <c r="B83" s="33"/>
      <c r="C83" s="33"/>
      <c r="D83" s="34" t="str">
        <f t="shared" si="0"/>
        <v/>
      </c>
      <c r="E83" s="157"/>
      <c r="F83" s="164"/>
      <c r="G83" s="157"/>
      <c r="H83" s="158"/>
      <c r="I83" s="167"/>
      <c r="J83" s="168"/>
      <c r="K83" s="154"/>
      <c r="L83" s="155"/>
      <c r="M83" s="155"/>
      <c r="N83" s="155"/>
      <c r="O83" s="155"/>
      <c r="P83" s="155"/>
      <c r="Q83" s="155"/>
      <c r="R83" s="155"/>
      <c r="S83" s="156"/>
      <c r="T83" s="35"/>
      <c r="U83" s="35"/>
      <c r="V83" s="35"/>
      <c r="W83" s="35"/>
      <c r="X83" s="35"/>
      <c r="Y83" s="35"/>
      <c r="Z83" s="157"/>
      <c r="AA83" s="158"/>
      <c r="AB83" s="30"/>
      <c r="AC83" s="30"/>
      <c r="AD83" s="30"/>
      <c r="AE83" s="30"/>
      <c r="AF83" s="30"/>
      <c r="AG83" s="30"/>
      <c r="AH83" s="30"/>
      <c r="AI83" s="30"/>
      <c r="AJ83" s="30"/>
      <c r="AK83" s="30"/>
      <c r="AL83" s="30"/>
      <c r="AM83" s="30"/>
      <c r="AN83" s="30"/>
      <c r="AO83" s="30"/>
      <c r="AP83" s="30"/>
      <c r="AQ83" s="30"/>
      <c r="AR83" s="30"/>
      <c r="AS83" s="30"/>
      <c r="AT83" s="30"/>
      <c r="AU83" s="30"/>
    </row>
    <row r="84" spans="1:47" ht="36.75" customHeight="1">
      <c r="A84" s="8">
        <v>65</v>
      </c>
      <c r="B84" s="33"/>
      <c r="C84" s="33"/>
      <c r="D84" s="34" t="str">
        <f t="shared" si="0"/>
        <v/>
      </c>
      <c r="E84" s="157"/>
      <c r="F84" s="164"/>
      <c r="G84" s="157"/>
      <c r="H84" s="158"/>
      <c r="I84" s="167"/>
      <c r="J84" s="168"/>
      <c r="K84" s="154"/>
      <c r="L84" s="155"/>
      <c r="M84" s="155"/>
      <c r="N84" s="155"/>
      <c r="O84" s="155"/>
      <c r="P84" s="155"/>
      <c r="Q84" s="155"/>
      <c r="R84" s="155"/>
      <c r="S84" s="156"/>
      <c r="T84" s="35"/>
      <c r="U84" s="35"/>
      <c r="V84" s="35"/>
      <c r="W84" s="35"/>
      <c r="X84" s="35"/>
      <c r="Y84" s="35"/>
      <c r="Z84" s="157"/>
      <c r="AA84" s="158"/>
      <c r="AB84" s="30"/>
      <c r="AC84" s="30"/>
      <c r="AD84" s="30"/>
      <c r="AE84" s="30"/>
      <c r="AF84" s="30"/>
      <c r="AG84" s="30"/>
      <c r="AH84" s="30"/>
      <c r="AI84" s="30"/>
      <c r="AJ84" s="30"/>
      <c r="AK84" s="30"/>
      <c r="AL84" s="30"/>
      <c r="AM84" s="30"/>
      <c r="AN84" s="30"/>
      <c r="AO84" s="30"/>
      <c r="AP84" s="30"/>
      <c r="AQ84" s="30"/>
      <c r="AR84" s="30"/>
      <c r="AS84" s="30"/>
      <c r="AT84" s="30"/>
      <c r="AU84" s="30"/>
    </row>
    <row r="85" spans="1:47" ht="36.75" customHeight="1">
      <c r="A85" s="8">
        <v>66</v>
      </c>
      <c r="B85" s="33"/>
      <c r="C85" s="33"/>
      <c r="D85" s="34" t="str">
        <f t="shared" ref="D85:D148" si="1">IF(B85="","",IF(B85&lt;4,DATE(2026,B85,C85),DATE(2025,B85,C85)))</f>
        <v/>
      </c>
      <c r="E85" s="157"/>
      <c r="F85" s="164"/>
      <c r="G85" s="157"/>
      <c r="H85" s="158"/>
      <c r="I85" s="167"/>
      <c r="J85" s="168"/>
      <c r="K85" s="154"/>
      <c r="L85" s="155"/>
      <c r="M85" s="155"/>
      <c r="N85" s="155"/>
      <c r="O85" s="155"/>
      <c r="P85" s="155"/>
      <c r="Q85" s="155"/>
      <c r="R85" s="155"/>
      <c r="S85" s="156"/>
      <c r="T85" s="35"/>
      <c r="U85" s="35"/>
      <c r="V85" s="35"/>
      <c r="W85" s="35"/>
      <c r="X85" s="35"/>
      <c r="Y85" s="35"/>
      <c r="Z85" s="157"/>
      <c r="AA85" s="158"/>
      <c r="AB85" s="30"/>
      <c r="AC85" s="30"/>
      <c r="AD85" s="30"/>
      <c r="AE85" s="30"/>
      <c r="AF85" s="30"/>
      <c r="AG85" s="30"/>
      <c r="AH85" s="30"/>
      <c r="AI85" s="30"/>
      <c r="AJ85" s="30"/>
      <c r="AK85" s="30"/>
      <c r="AL85" s="30"/>
      <c r="AM85" s="30"/>
      <c r="AN85" s="30"/>
      <c r="AO85" s="30"/>
      <c r="AP85" s="30"/>
      <c r="AQ85" s="30"/>
      <c r="AR85" s="30"/>
      <c r="AS85" s="30"/>
      <c r="AT85" s="30"/>
      <c r="AU85" s="30"/>
    </row>
    <row r="86" spans="1:47" ht="36.75" customHeight="1">
      <c r="A86" s="8">
        <v>67</v>
      </c>
      <c r="B86" s="33"/>
      <c r="C86" s="33"/>
      <c r="D86" s="34" t="str">
        <f t="shared" si="1"/>
        <v/>
      </c>
      <c r="E86" s="157"/>
      <c r="F86" s="164"/>
      <c r="G86" s="157"/>
      <c r="H86" s="158"/>
      <c r="I86" s="167"/>
      <c r="J86" s="168"/>
      <c r="K86" s="154"/>
      <c r="L86" s="155"/>
      <c r="M86" s="155"/>
      <c r="N86" s="155"/>
      <c r="O86" s="155"/>
      <c r="P86" s="155"/>
      <c r="Q86" s="155"/>
      <c r="R86" s="155"/>
      <c r="S86" s="156"/>
      <c r="T86" s="35"/>
      <c r="U86" s="35"/>
      <c r="V86" s="35"/>
      <c r="W86" s="35"/>
      <c r="X86" s="35"/>
      <c r="Y86" s="35"/>
      <c r="Z86" s="157"/>
      <c r="AA86" s="158"/>
      <c r="AB86" s="30"/>
      <c r="AC86" s="30"/>
      <c r="AD86" s="30"/>
      <c r="AE86" s="30"/>
      <c r="AF86" s="30"/>
      <c r="AG86" s="30"/>
      <c r="AH86" s="30"/>
      <c r="AI86" s="30"/>
      <c r="AJ86" s="30"/>
      <c r="AK86" s="30"/>
      <c r="AL86" s="30"/>
      <c r="AM86" s="30"/>
      <c r="AN86" s="30"/>
      <c r="AO86" s="30"/>
      <c r="AP86" s="30"/>
      <c r="AQ86" s="30"/>
      <c r="AR86" s="30"/>
      <c r="AS86" s="30"/>
      <c r="AT86" s="30"/>
      <c r="AU86" s="30"/>
    </row>
    <row r="87" spans="1:47" ht="36.75" customHeight="1">
      <c r="A87" s="8">
        <v>68</v>
      </c>
      <c r="B87" s="33"/>
      <c r="C87" s="33"/>
      <c r="D87" s="34" t="str">
        <f t="shared" si="1"/>
        <v/>
      </c>
      <c r="E87" s="157"/>
      <c r="F87" s="164"/>
      <c r="G87" s="157"/>
      <c r="H87" s="158"/>
      <c r="I87" s="167"/>
      <c r="J87" s="168"/>
      <c r="K87" s="154"/>
      <c r="L87" s="155"/>
      <c r="M87" s="155"/>
      <c r="N87" s="155"/>
      <c r="O87" s="155"/>
      <c r="P87" s="155"/>
      <c r="Q87" s="155"/>
      <c r="R87" s="155"/>
      <c r="S87" s="156"/>
      <c r="T87" s="35"/>
      <c r="U87" s="35"/>
      <c r="V87" s="35"/>
      <c r="W87" s="35"/>
      <c r="X87" s="35"/>
      <c r="Y87" s="35"/>
      <c r="Z87" s="157"/>
      <c r="AA87" s="158"/>
      <c r="AB87" s="30"/>
      <c r="AC87" s="30"/>
      <c r="AD87" s="30"/>
      <c r="AE87" s="30"/>
      <c r="AF87" s="30"/>
      <c r="AG87" s="30"/>
      <c r="AH87" s="30"/>
      <c r="AI87" s="30"/>
      <c r="AJ87" s="30"/>
      <c r="AK87" s="30"/>
      <c r="AL87" s="30"/>
      <c r="AM87" s="30"/>
      <c r="AN87" s="30"/>
      <c r="AO87" s="30"/>
      <c r="AP87" s="30"/>
      <c r="AQ87" s="30"/>
      <c r="AR87" s="30"/>
      <c r="AS87" s="30"/>
      <c r="AT87" s="30"/>
      <c r="AU87" s="30"/>
    </row>
    <row r="88" spans="1:47" ht="36.75" customHeight="1">
      <c r="A88" s="8">
        <v>69</v>
      </c>
      <c r="B88" s="33"/>
      <c r="C88" s="33"/>
      <c r="D88" s="34" t="str">
        <f t="shared" si="1"/>
        <v/>
      </c>
      <c r="E88" s="157"/>
      <c r="F88" s="164"/>
      <c r="G88" s="157"/>
      <c r="H88" s="158"/>
      <c r="I88" s="167"/>
      <c r="J88" s="168"/>
      <c r="K88" s="154"/>
      <c r="L88" s="155"/>
      <c r="M88" s="155"/>
      <c r="N88" s="155"/>
      <c r="O88" s="155"/>
      <c r="P88" s="155"/>
      <c r="Q88" s="155"/>
      <c r="R88" s="155"/>
      <c r="S88" s="156"/>
      <c r="T88" s="35"/>
      <c r="U88" s="35"/>
      <c r="V88" s="35"/>
      <c r="W88" s="35"/>
      <c r="X88" s="35"/>
      <c r="Y88" s="35"/>
      <c r="Z88" s="157"/>
      <c r="AA88" s="158"/>
      <c r="AB88" s="30"/>
      <c r="AC88" s="30"/>
      <c r="AD88" s="30"/>
      <c r="AE88" s="30"/>
      <c r="AF88" s="30"/>
      <c r="AG88" s="30"/>
      <c r="AH88" s="30"/>
      <c r="AI88" s="30"/>
      <c r="AJ88" s="30"/>
      <c r="AK88" s="30"/>
      <c r="AL88" s="30"/>
      <c r="AM88" s="30"/>
      <c r="AN88" s="30"/>
      <c r="AO88" s="30"/>
      <c r="AP88" s="30"/>
      <c r="AQ88" s="30"/>
      <c r="AR88" s="30"/>
      <c r="AS88" s="30"/>
      <c r="AT88" s="30"/>
      <c r="AU88" s="30"/>
    </row>
    <row r="89" spans="1:47" ht="36.75" customHeight="1">
      <c r="A89" s="8">
        <v>70</v>
      </c>
      <c r="B89" s="33"/>
      <c r="C89" s="33"/>
      <c r="D89" s="34" t="str">
        <f t="shared" si="1"/>
        <v/>
      </c>
      <c r="E89" s="157"/>
      <c r="F89" s="164"/>
      <c r="G89" s="157"/>
      <c r="H89" s="158"/>
      <c r="I89" s="167"/>
      <c r="J89" s="168"/>
      <c r="K89" s="154"/>
      <c r="L89" s="155"/>
      <c r="M89" s="155"/>
      <c r="N89" s="155"/>
      <c r="O89" s="155"/>
      <c r="P89" s="155"/>
      <c r="Q89" s="155"/>
      <c r="R89" s="155"/>
      <c r="S89" s="156"/>
      <c r="T89" s="35"/>
      <c r="U89" s="35"/>
      <c r="V89" s="35"/>
      <c r="W89" s="35"/>
      <c r="X89" s="35"/>
      <c r="Y89" s="35"/>
      <c r="Z89" s="157"/>
      <c r="AA89" s="158"/>
      <c r="AB89" s="30"/>
      <c r="AC89" s="30"/>
      <c r="AD89" s="30"/>
      <c r="AE89" s="30"/>
      <c r="AF89" s="30"/>
      <c r="AG89" s="30"/>
      <c r="AH89" s="30"/>
      <c r="AI89" s="30"/>
      <c r="AJ89" s="30"/>
      <c r="AK89" s="30"/>
      <c r="AL89" s="30"/>
      <c r="AM89" s="30"/>
      <c r="AN89" s="30"/>
      <c r="AO89" s="30"/>
      <c r="AP89" s="30"/>
      <c r="AQ89" s="30"/>
      <c r="AR89" s="30"/>
      <c r="AS89" s="30"/>
      <c r="AT89" s="30"/>
      <c r="AU89" s="30"/>
    </row>
    <row r="90" spans="1:47" ht="36.75" customHeight="1">
      <c r="A90" s="8">
        <v>71</v>
      </c>
      <c r="B90" s="33"/>
      <c r="C90" s="33"/>
      <c r="D90" s="34" t="str">
        <f t="shared" si="1"/>
        <v/>
      </c>
      <c r="E90" s="157"/>
      <c r="F90" s="164"/>
      <c r="G90" s="157"/>
      <c r="H90" s="158"/>
      <c r="I90" s="167"/>
      <c r="J90" s="168"/>
      <c r="K90" s="154"/>
      <c r="L90" s="155"/>
      <c r="M90" s="155"/>
      <c r="N90" s="155"/>
      <c r="O90" s="155"/>
      <c r="P90" s="155"/>
      <c r="Q90" s="155"/>
      <c r="R90" s="155"/>
      <c r="S90" s="156"/>
      <c r="T90" s="35"/>
      <c r="U90" s="35"/>
      <c r="V90" s="35"/>
      <c r="W90" s="35"/>
      <c r="X90" s="35"/>
      <c r="Y90" s="35"/>
      <c r="Z90" s="157"/>
      <c r="AA90" s="158"/>
      <c r="AB90" s="30"/>
      <c r="AC90" s="30"/>
      <c r="AD90" s="30"/>
      <c r="AE90" s="30"/>
      <c r="AF90" s="30"/>
      <c r="AG90" s="30"/>
      <c r="AH90" s="30"/>
      <c r="AI90" s="30"/>
      <c r="AJ90" s="30"/>
      <c r="AK90" s="30"/>
      <c r="AL90" s="30"/>
      <c r="AM90" s="30"/>
      <c r="AN90" s="30"/>
      <c r="AO90" s="30"/>
      <c r="AP90" s="30"/>
      <c r="AQ90" s="30"/>
      <c r="AR90" s="30"/>
      <c r="AS90" s="30"/>
      <c r="AT90" s="30"/>
      <c r="AU90" s="30"/>
    </row>
    <row r="91" spans="1:47" ht="36.75" customHeight="1">
      <c r="A91" s="8">
        <v>72</v>
      </c>
      <c r="B91" s="33"/>
      <c r="C91" s="33"/>
      <c r="D91" s="34" t="str">
        <f t="shared" si="1"/>
        <v/>
      </c>
      <c r="E91" s="157"/>
      <c r="F91" s="164"/>
      <c r="G91" s="157"/>
      <c r="H91" s="158"/>
      <c r="I91" s="167"/>
      <c r="J91" s="168"/>
      <c r="K91" s="154"/>
      <c r="L91" s="155"/>
      <c r="M91" s="155"/>
      <c r="N91" s="155"/>
      <c r="O91" s="155"/>
      <c r="P91" s="155"/>
      <c r="Q91" s="155"/>
      <c r="R91" s="155"/>
      <c r="S91" s="156"/>
      <c r="T91" s="35"/>
      <c r="U91" s="35"/>
      <c r="V91" s="35"/>
      <c r="W91" s="35"/>
      <c r="X91" s="35"/>
      <c r="Y91" s="35"/>
      <c r="Z91" s="157"/>
      <c r="AA91" s="158"/>
      <c r="AB91" s="30"/>
      <c r="AC91" s="30"/>
      <c r="AD91" s="30"/>
      <c r="AE91" s="30"/>
      <c r="AF91" s="30"/>
      <c r="AG91" s="30"/>
      <c r="AH91" s="30"/>
      <c r="AI91" s="30"/>
      <c r="AJ91" s="30"/>
      <c r="AK91" s="30"/>
      <c r="AL91" s="30"/>
      <c r="AM91" s="30"/>
      <c r="AN91" s="30"/>
      <c r="AO91" s="30"/>
      <c r="AP91" s="30"/>
      <c r="AQ91" s="30"/>
      <c r="AR91" s="30"/>
      <c r="AS91" s="30"/>
      <c r="AT91" s="30"/>
      <c r="AU91" s="30"/>
    </row>
    <row r="92" spans="1:47" ht="36.75" customHeight="1">
      <c r="A92" s="8">
        <v>73</v>
      </c>
      <c r="B92" s="33"/>
      <c r="C92" s="33"/>
      <c r="D92" s="34" t="str">
        <f t="shared" si="1"/>
        <v/>
      </c>
      <c r="E92" s="157"/>
      <c r="F92" s="164"/>
      <c r="G92" s="157"/>
      <c r="H92" s="158"/>
      <c r="I92" s="167"/>
      <c r="J92" s="168"/>
      <c r="K92" s="154"/>
      <c r="L92" s="155"/>
      <c r="M92" s="155"/>
      <c r="N92" s="155"/>
      <c r="O92" s="155"/>
      <c r="P92" s="155"/>
      <c r="Q92" s="155"/>
      <c r="R92" s="155"/>
      <c r="S92" s="156"/>
      <c r="T92" s="35"/>
      <c r="U92" s="35"/>
      <c r="V92" s="35"/>
      <c r="W92" s="35"/>
      <c r="X92" s="35"/>
      <c r="Y92" s="35"/>
      <c r="Z92" s="157"/>
      <c r="AA92" s="158"/>
      <c r="AB92" s="30"/>
      <c r="AC92" s="30"/>
      <c r="AD92" s="30"/>
      <c r="AE92" s="30"/>
      <c r="AF92" s="30"/>
      <c r="AG92" s="30"/>
      <c r="AH92" s="30"/>
      <c r="AI92" s="30"/>
      <c r="AJ92" s="30"/>
      <c r="AK92" s="30"/>
      <c r="AL92" s="30"/>
      <c r="AM92" s="30"/>
      <c r="AN92" s="30"/>
      <c r="AO92" s="30"/>
      <c r="AP92" s="30"/>
      <c r="AQ92" s="30"/>
      <c r="AR92" s="30"/>
      <c r="AS92" s="30"/>
      <c r="AT92" s="30"/>
      <c r="AU92" s="30"/>
    </row>
    <row r="93" spans="1:47" ht="36.75" customHeight="1">
      <c r="A93" s="8">
        <v>74</v>
      </c>
      <c r="B93" s="33"/>
      <c r="C93" s="33"/>
      <c r="D93" s="34" t="str">
        <f t="shared" si="1"/>
        <v/>
      </c>
      <c r="E93" s="157"/>
      <c r="F93" s="164"/>
      <c r="G93" s="157"/>
      <c r="H93" s="158"/>
      <c r="I93" s="167"/>
      <c r="J93" s="168"/>
      <c r="K93" s="154"/>
      <c r="L93" s="155"/>
      <c r="M93" s="155"/>
      <c r="N93" s="155"/>
      <c r="O93" s="155"/>
      <c r="P93" s="155"/>
      <c r="Q93" s="155"/>
      <c r="R93" s="155"/>
      <c r="S93" s="156"/>
      <c r="T93" s="35"/>
      <c r="U93" s="35"/>
      <c r="V93" s="35"/>
      <c r="W93" s="35"/>
      <c r="X93" s="35"/>
      <c r="Y93" s="35"/>
      <c r="Z93" s="157"/>
      <c r="AA93" s="158"/>
      <c r="AB93" s="30"/>
      <c r="AC93" s="30"/>
      <c r="AD93" s="30"/>
      <c r="AE93" s="30"/>
      <c r="AF93" s="30"/>
      <c r="AG93" s="30"/>
      <c r="AH93" s="30"/>
      <c r="AI93" s="30"/>
      <c r="AJ93" s="30"/>
      <c r="AK93" s="30"/>
      <c r="AL93" s="30"/>
      <c r="AM93" s="30"/>
      <c r="AN93" s="30"/>
      <c r="AO93" s="30"/>
      <c r="AP93" s="30"/>
      <c r="AQ93" s="30"/>
      <c r="AR93" s="30"/>
      <c r="AS93" s="30"/>
      <c r="AT93" s="30"/>
      <c r="AU93" s="30"/>
    </row>
    <row r="94" spans="1:47" ht="36.75" customHeight="1">
      <c r="A94" s="8">
        <v>75</v>
      </c>
      <c r="B94" s="33"/>
      <c r="C94" s="33"/>
      <c r="D94" s="34" t="str">
        <f t="shared" si="1"/>
        <v/>
      </c>
      <c r="E94" s="157"/>
      <c r="F94" s="164"/>
      <c r="G94" s="157"/>
      <c r="H94" s="158"/>
      <c r="I94" s="167"/>
      <c r="J94" s="168"/>
      <c r="K94" s="154"/>
      <c r="L94" s="155"/>
      <c r="M94" s="155"/>
      <c r="N94" s="155"/>
      <c r="O94" s="155"/>
      <c r="P94" s="155"/>
      <c r="Q94" s="155"/>
      <c r="R94" s="155"/>
      <c r="S94" s="156"/>
      <c r="T94" s="35"/>
      <c r="U94" s="35"/>
      <c r="V94" s="35"/>
      <c r="W94" s="35"/>
      <c r="X94" s="35"/>
      <c r="Y94" s="35"/>
      <c r="Z94" s="157"/>
      <c r="AA94" s="158"/>
      <c r="AB94" s="30"/>
      <c r="AC94" s="30"/>
      <c r="AD94" s="30"/>
      <c r="AE94" s="30"/>
      <c r="AF94" s="30"/>
      <c r="AG94" s="30"/>
      <c r="AH94" s="30"/>
      <c r="AI94" s="30"/>
      <c r="AJ94" s="30"/>
      <c r="AK94" s="30"/>
      <c r="AL94" s="30"/>
      <c r="AM94" s="30"/>
      <c r="AN94" s="30"/>
      <c r="AO94" s="30"/>
      <c r="AP94" s="30"/>
      <c r="AQ94" s="30"/>
      <c r="AR94" s="30"/>
      <c r="AS94" s="30"/>
      <c r="AT94" s="30"/>
      <c r="AU94" s="30"/>
    </row>
    <row r="95" spans="1:47" ht="36.75" customHeight="1">
      <c r="A95" s="8">
        <v>76</v>
      </c>
      <c r="B95" s="33"/>
      <c r="C95" s="33"/>
      <c r="D95" s="34" t="str">
        <f t="shared" si="1"/>
        <v/>
      </c>
      <c r="E95" s="157"/>
      <c r="F95" s="164"/>
      <c r="G95" s="157"/>
      <c r="H95" s="158"/>
      <c r="I95" s="167"/>
      <c r="J95" s="168"/>
      <c r="K95" s="154"/>
      <c r="L95" s="155"/>
      <c r="M95" s="155"/>
      <c r="N95" s="155"/>
      <c r="O95" s="155"/>
      <c r="P95" s="155"/>
      <c r="Q95" s="155"/>
      <c r="R95" s="155"/>
      <c r="S95" s="156"/>
      <c r="T95" s="35"/>
      <c r="U95" s="35"/>
      <c r="V95" s="35"/>
      <c r="W95" s="35"/>
      <c r="X95" s="35"/>
      <c r="Y95" s="35"/>
      <c r="Z95" s="157"/>
      <c r="AA95" s="158"/>
      <c r="AB95" s="30"/>
      <c r="AC95" s="30"/>
      <c r="AD95" s="30"/>
      <c r="AE95" s="30"/>
      <c r="AF95" s="30"/>
      <c r="AG95" s="30"/>
      <c r="AH95" s="30"/>
      <c r="AI95" s="30"/>
      <c r="AJ95" s="30"/>
      <c r="AK95" s="30"/>
      <c r="AL95" s="30"/>
      <c r="AM95" s="30"/>
      <c r="AN95" s="30"/>
      <c r="AO95" s="30"/>
      <c r="AP95" s="30"/>
      <c r="AQ95" s="30"/>
      <c r="AR95" s="30"/>
      <c r="AS95" s="30"/>
      <c r="AT95" s="30"/>
      <c r="AU95" s="30"/>
    </row>
    <row r="96" spans="1:47" ht="36.75" customHeight="1">
      <c r="A96" s="8">
        <v>77</v>
      </c>
      <c r="B96" s="33"/>
      <c r="C96" s="33"/>
      <c r="D96" s="34" t="str">
        <f t="shared" si="1"/>
        <v/>
      </c>
      <c r="E96" s="157"/>
      <c r="F96" s="164"/>
      <c r="G96" s="157"/>
      <c r="H96" s="158"/>
      <c r="I96" s="167"/>
      <c r="J96" s="168"/>
      <c r="K96" s="154"/>
      <c r="L96" s="155"/>
      <c r="M96" s="155"/>
      <c r="N96" s="155"/>
      <c r="O96" s="155"/>
      <c r="P96" s="155"/>
      <c r="Q96" s="155"/>
      <c r="R96" s="155"/>
      <c r="S96" s="156"/>
      <c r="T96" s="35"/>
      <c r="U96" s="35"/>
      <c r="V96" s="35"/>
      <c r="W96" s="35"/>
      <c r="X96" s="35"/>
      <c r="Y96" s="35"/>
      <c r="Z96" s="157"/>
      <c r="AA96" s="158"/>
      <c r="AB96" s="30"/>
      <c r="AC96" s="30"/>
      <c r="AD96" s="30"/>
      <c r="AE96" s="30"/>
      <c r="AF96" s="30"/>
      <c r="AG96" s="30"/>
      <c r="AH96" s="30"/>
      <c r="AI96" s="30"/>
      <c r="AJ96" s="30"/>
      <c r="AK96" s="30"/>
      <c r="AL96" s="30"/>
      <c r="AM96" s="30"/>
      <c r="AN96" s="30"/>
      <c r="AO96" s="30"/>
      <c r="AP96" s="30"/>
      <c r="AQ96" s="30"/>
      <c r="AR96" s="30"/>
      <c r="AS96" s="30"/>
      <c r="AT96" s="30"/>
      <c r="AU96" s="30"/>
    </row>
    <row r="97" spans="1:47" ht="36.75" customHeight="1">
      <c r="A97" s="8">
        <v>78</v>
      </c>
      <c r="B97" s="33"/>
      <c r="C97" s="33"/>
      <c r="D97" s="34" t="str">
        <f t="shared" si="1"/>
        <v/>
      </c>
      <c r="E97" s="157"/>
      <c r="F97" s="164"/>
      <c r="G97" s="157"/>
      <c r="H97" s="158"/>
      <c r="I97" s="167"/>
      <c r="J97" s="168"/>
      <c r="K97" s="154"/>
      <c r="L97" s="155"/>
      <c r="M97" s="155"/>
      <c r="N97" s="155"/>
      <c r="O97" s="155"/>
      <c r="P97" s="155"/>
      <c r="Q97" s="155"/>
      <c r="R97" s="155"/>
      <c r="S97" s="156"/>
      <c r="T97" s="35"/>
      <c r="U97" s="35"/>
      <c r="V97" s="35"/>
      <c r="W97" s="35"/>
      <c r="X97" s="35"/>
      <c r="Y97" s="35"/>
      <c r="Z97" s="157"/>
      <c r="AA97" s="158"/>
      <c r="AB97" s="30"/>
      <c r="AC97" s="30"/>
      <c r="AD97" s="30"/>
      <c r="AE97" s="30"/>
      <c r="AF97" s="30"/>
      <c r="AG97" s="30"/>
      <c r="AH97" s="30"/>
      <c r="AI97" s="30"/>
      <c r="AJ97" s="30"/>
      <c r="AK97" s="30"/>
      <c r="AL97" s="30"/>
      <c r="AM97" s="30"/>
      <c r="AN97" s="30"/>
      <c r="AO97" s="30"/>
      <c r="AP97" s="30"/>
      <c r="AQ97" s="30"/>
      <c r="AR97" s="30"/>
      <c r="AS97" s="30"/>
      <c r="AT97" s="30"/>
      <c r="AU97" s="30"/>
    </row>
    <row r="98" spans="1:47" ht="36.75" customHeight="1">
      <c r="A98" s="8">
        <v>79</v>
      </c>
      <c r="B98" s="33"/>
      <c r="C98" s="33"/>
      <c r="D98" s="34" t="str">
        <f t="shared" si="1"/>
        <v/>
      </c>
      <c r="E98" s="157"/>
      <c r="F98" s="164"/>
      <c r="G98" s="157"/>
      <c r="H98" s="158"/>
      <c r="I98" s="167"/>
      <c r="J98" s="168"/>
      <c r="K98" s="154"/>
      <c r="L98" s="155"/>
      <c r="M98" s="155"/>
      <c r="N98" s="155"/>
      <c r="O98" s="155"/>
      <c r="P98" s="155"/>
      <c r="Q98" s="155"/>
      <c r="R98" s="155"/>
      <c r="S98" s="156"/>
      <c r="T98" s="35"/>
      <c r="U98" s="35"/>
      <c r="V98" s="35"/>
      <c r="W98" s="35"/>
      <c r="X98" s="35"/>
      <c r="Y98" s="35"/>
      <c r="Z98" s="157"/>
      <c r="AA98" s="158"/>
      <c r="AB98" s="30"/>
      <c r="AC98" s="30"/>
      <c r="AD98" s="30"/>
      <c r="AE98" s="30"/>
      <c r="AF98" s="30"/>
      <c r="AG98" s="30"/>
      <c r="AH98" s="30"/>
      <c r="AI98" s="30"/>
      <c r="AJ98" s="30"/>
      <c r="AK98" s="30"/>
      <c r="AL98" s="30"/>
      <c r="AM98" s="30"/>
      <c r="AN98" s="30"/>
      <c r="AO98" s="30"/>
      <c r="AP98" s="30"/>
      <c r="AQ98" s="30"/>
      <c r="AR98" s="30"/>
      <c r="AS98" s="30"/>
      <c r="AT98" s="30"/>
      <c r="AU98" s="30"/>
    </row>
    <row r="99" spans="1:47" ht="36.75" customHeight="1">
      <c r="A99" s="8">
        <v>80</v>
      </c>
      <c r="B99" s="33"/>
      <c r="C99" s="33"/>
      <c r="D99" s="34" t="str">
        <f t="shared" si="1"/>
        <v/>
      </c>
      <c r="E99" s="157"/>
      <c r="F99" s="164"/>
      <c r="G99" s="157"/>
      <c r="H99" s="158"/>
      <c r="I99" s="167"/>
      <c r="J99" s="168"/>
      <c r="K99" s="154"/>
      <c r="L99" s="155"/>
      <c r="M99" s="155"/>
      <c r="N99" s="155"/>
      <c r="O99" s="155"/>
      <c r="P99" s="155"/>
      <c r="Q99" s="155"/>
      <c r="R99" s="155"/>
      <c r="S99" s="156"/>
      <c r="T99" s="35"/>
      <c r="U99" s="35"/>
      <c r="V99" s="35"/>
      <c r="W99" s="35"/>
      <c r="X99" s="35"/>
      <c r="Y99" s="35"/>
      <c r="Z99" s="157"/>
      <c r="AA99" s="158"/>
      <c r="AB99" s="30"/>
      <c r="AC99" s="30"/>
      <c r="AD99" s="30"/>
      <c r="AE99" s="30"/>
      <c r="AF99" s="30"/>
      <c r="AG99" s="30"/>
      <c r="AH99" s="30"/>
      <c r="AI99" s="30"/>
      <c r="AJ99" s="30"/>
      <c r="AK99" s="30"/>
      <c r="AL99" s="30"/>
      <c r="AM99" s="30"/>
      <c r="AN99" s="30"/>
      <c r="AO99" s="30"/>
      <c r="AP99" s="30"/>
      <c r="AQ99" s="30"/>
      <c r="AR99" s="30"/>
      <c r="AS99" s="30"/>
      <c r="AT99" s="30"/>
      <c r="AU99" s="30"/>
    </row>
    <row r="100" spans="1:47" ht="36.75" customHeight="1">
      <c r="A100" s="8">
        <v>81</v>
      </c>
      <c r="B100" s="33"/>
      <c r="C100" s="33"/>
      <c r="D100" s="34" t="str">
        <f t="shared" si="1"/>
        <v/>
      </c>
      <c r="E100" s="157"/>
      <c r="F100" s="164"/>
      <c r="G100" s="157"/>
      <c r="H100" s="158"/>
      <c r="I100" s="167"/>
      <c r="J100" s="168"/>
      <c r="K100" s="154"/>
      <c r="L100" s="155"/>
      <c r="M100" s="155"/>
      <c r="N100" s="155"/>
      <c r="O100" s="155"/>
      <c r="P100" s="155"/>
      <c r="Q100" s="155"/>
      <c r="R100" s="155"/>
      <c r="S100" s="156"/>
      <c r="T100" s="35"/>
      <c r="U100" s="35"/>
      <c r="V100" s="35"/>
      <c r="W100" s="35"/>
      <c r="X100" s="35"/>
      <c r="Y100" s="35"/>
      <c r="Z100" s="157"/>
      <c r="AA100" s="158"/>
      <c r="AB100" s="30"/>
      <c r="AC100" s="30"/>
      <c r="AD100" s="30"/>
      <c r="AE100" s="30"/>
      <c r="AF100" s="30"/>
      <c r="AG100" s="30"/>
      <c r="AH100" s="30"/>
      <c r="AI100" s="30"/>
      <c r="AJ100" s="30"/>
      <c r="AK100" s="30"/>
      <c r="AL100" s="30"/>
      <c r="AM100" s="30"/>
      <c r="AN100" s="30"/>
      <c r="AO100" s="30"/>
      <c r="AP100" s="30"/>
      <c r="AQ100" s="30"/>
      <c r="AR100" s="30"/>
      <c r="AS100" s="30"/>
      <c r="AT100" s="30"/>
      <c r="AU100" s="30"/>
    </row>
    <row r="101" spans="1:47" ht="36.75" customHeight="1">
      <c r="A101" s="8">
        <v>82</v>
      </c>
      <c r="B101" s="33"/>
      <c r="C101" s="33"/>
      <c r="D101" s="34" t="str">
        <f t="shared" si="1"/>
        <v/>
      </c>
      <c r="E101" s="157"/>
      <c r="F101" s="164"/>
      <c r="G101" s="157"/>
      <c r="H101" s="158"/>
      <c r="I101" s="167"/>
      <c r="J101" s="168"/>
      <c r="K101" s="154"/>
      <c r="L101" s="155"/>
      <c r="M101" s="155"/>
      <c r="N101" s="155"/>
      <c r="O101" s="155"/>
      <c r="P101" s="155"/>
      <c r="Q101" s="155"/>
      <c r="R101" s="155"/>
      <c r="S101" s="156"/>
      <c r="T101" s="35"/>
      <c r="U101" s="35"/>
      <c r="V101" s="35"/>
      <c r="W101" s="35"/>
      <c r="X101" s="35"/>
      <c r="Y101" s="35"/>
      <c r="Z101" s="157"/>
      <c r="AA101" s="158"/>
      <c r="AB101" s="30"/>
      <c r="AC101" s="30"/>
      <c r="AD101" s="30"/>
      <c r="AE101" s="30"/>
      <c r="AF101" s="30"/>
      <c r="AG101" s="30"/>
      <c r="AH101" s="30"/>
      <c r="AI101" s="30"/>
      <c r="AJ101" s="30"/>
      <c r="AK101" s="30"/>
      <c r="AL101" s="30"/>
      <c r="AM101" s="30"/>
      <c r="AN101" s="30"/>
      <c r="AO101" s="30"/>
      <c r="AP101" s="30"/>
      <c r="AQ101" s="30"/>
      <c r="AR101" s="30"/>
      <c r="AS101" s="30"/>
      <c r="AT101" s="30"/>
      <c r="AU101" s="30"/>
    </row>
    <row r="102" spans="1:47" ht="36.75" customHeight="1">
      <c r="A102" s="8">
        <v>83</v>
      </c>
      <c r="B102" s="33"/>
      <c r="C102" s="33"/>
      <c r="D102" s="34" t="str">
        <f t="shared" si="1"/>
        <v/>
      </c>
      <c r="E102" s="157"/>
      <c r="F102" s="164"/>
      <c r="G102" s="157"/>
      <c r="H102" s="158"/>
      <c r="I102" s="167"/>
      <c r="J102" s="168"/>
      <c r="K102" s="154"/>
      <c r="L102" s="155"/>
      <c r="M102" s="155"/>
      <c r="N102" s="155"/>
      <c r="O102" s="155"/>
      <c r="P102" s="155"/>
      <c r="Q102" s="155"/>
      <c r="R102" s="155"/>
      <c r="S102" s="156"/>
      <c r="T102" s="35"/>
      <c r="U102" s="35"/>
      <c r="V102" s="35"/>
      <c r="W102" s="35"/>
      <c r="X102" s="35"/>
      <c r="Y102" s="35"/>
      <c r="Z102" s="157"/>
      <c r="AA102" s="158"/>
      <c r="AB102" s="30"/>
      <c r="AC102" s="30"/>
      <c r="AD102" s="30"/>
      <c r="AE102" s="30"/>
      <c r="AF102" s="30"/>
      <c r="AG102" s="30"/>
      <c r="AH102" s="30"/>
      <c r="AI102" s="30"/>
      <c r="AJ102" s="30"/>
      <c r="AK102" s="30"/>
      <c r="AL102" s="30"/>
      <c r="AM102" s="30"/>
      <c r="AN102" s="30"/>
      <c r="AO102" s="30"/>
      <c r="AP102" s="30"/>
      <c r="AQ102" s="30"/>
      <c r="AR102" s="30"/>
      <c r="AS102" s="30"/>
      <c r="AT102" s="30"/>
      <c r="AU102" s="30"/>
    </row>
    <row r="103" spans="1:47" ht="36.75" customHeight="1">
      <c r="A103" s="8">
        <v>84</v>
      </c>
      <c r="B103" s="33"/>
      <c r="C103" s="33"/>
      <c r="D103" s="34" t="str">
        <f t="shared" si="1"/>
        <v/>
      </c>
      <c r="E103" s="157"/>
      <c r="F103" s="164"/>
      <c r="G103" s="157"/>
      <c r="H103" s="158"/>
      <c r="I103" s="167"/>
      <c r="J103" s="168"/>
      <c r="K103" s="154"/>
      <c r="L103" s="155"/>
      <c r="M103" s="155"/>
      <c r="N103" s="155"/>
      <c r="O103" s="155"/>
      <c r="P103" s="155"/>
      <c r="Q103" s="155"/>
      <c r="R103" s="155"/>
      <c r="S103" s="156"/>
      <c r="T103" s="35"/>
      <c r="U103" s="35"/>
      <c r="V103" s="35"/>
      <c r="W103" s="35"/>
      <c r="X103" s="35"/>
      <c r="Y103" s="35"/>
      <c r="Z103" s="157"/>
      <c r="AA103" s="158"/>
      <c r="AB103" s="30"/>
      <c r="AC103" s="30"/>
      <c r="AD103" s="30"/>
      <c r="AE103" s="30"/>
      <c r="AF103" s="30"/>
      <c r="AG103" s="30"/>
      <c r="AH103" s="30"/>
      <c r="AI103" s="30"/>
      <c r="AJ103" s="30"/>
      <c r="AK103" s="30"/>
      <c r="AL103" s="30"/>
      <c r="AM103" s="30"/>
      <c r="AN103" s="30"/>
      <c r="AO103" s="30"/>
      <c r="AP103" s="30"/>
      <c r="AQ103" s="30"/>
      <c r="AR103" s="30"/>
      <c r="AS103" s="30"/>
      <c r="AT103" s="30"/>
      <c r="AU103" s="30"/>
    </row>
    <row r="104" spans="1:47" ht="36.75" customHeight="1">
      <c r="A104" s="8">
        <v>85</v>
      </c>
      <c r="B104" s="33"/>
      <c r="C104" s="33"/>
      <c r="D104" s="34" t="str">
        <f t="shared" si="1"/>
        <v/>
      </c>
      <c r="E104" s="157"/>
      <c r="F104" s="164"/>
      <c r="G104" s="157"/>
      <c r="H104" s="158"/>
      <c r="I104" s="167"/>
      <c r="J104" s="168"/>
      <c r="K104" s="154"/>
      <c r="L104" s="155"/>
      <c r="M104" s="155"/>
      <c r="N104" s="155"/>
      <c r="O104" s="155"/>
      <c r="P104" s="155"/>
      <c r="Q104" s="155"/>
      <c r="R104" s="155"/>
      <c r="S104" s="156"/>
      <c r="T104" s="35"/>
      <c r="U104" s="35"/>
      <c r="V104" s="35"/>
      <c r="W104" s="35"/>
      <c r="X104" s="35"/>
      <c r="Y104" s="35"/>
      <c r="Z104" s="157"/>
      <c r="AA104" s="158"/>
      <c r="AB104" s="30"/>
      <c r="AC104" s="30"/>
      <c r="AD104" s="30"/>
      <c r="AE104" s="30"/>
      <c r="AF104" s="30"/>
      <c r="AG104" s="30"/>
      <c r="AH104" s="30"/>
      <c r="AI104" s="30"/>
      <c r="AJ104" s="30"/>
      <c r="AK104" s="30"/>
      <c r="AL104" s="30"/>
      <c r="AM104" s="30"/>
      <c r="AN104" s="30"/>
      <c r="AO104" s="30"/>
      <c r="AP104" s="30"/>
      <c r="AQ104" s="30"/>
      <c r="AR104" s="30"/>
      <c r="AS104" s="30"/>
      <c r="AT104" s="30"/>
      <c r="AU104" s="30"/>
    </row>
    <row r="105" spans="1:47" ht="36.75" customHeight="1">
      <c r="A105" s="8">
        <v>86</v>
      </c>
      <c r="B105" s="33"/>
      <c r="C105" s="33"/>
      <c r="D105" s="34" t="str">
        <f t="shared" si="1"/>
        <v/>
      </c>
      <c r="E105" s="157"/>
      <c r="F105" s="164"/>
      <c r="G105" s="157"/>
      <c r="H105" s="158"/>
      <c r="I105" s="167"/>
      <c r="J105" s="168"/>
      <c r="K105" s="154"/>
      <c r="L105" s="155"/>
      <c r="M105" s="155"/>
      <c r="N105" s="155"/>
      <c r="O105" s="155"/>
      <c r="P105" s="155"/>
      <c r="Q105" s="155"/>
      <c r="R105" s="155"/>
      <c r="S105" s="156"/>
      <c r="T105" s="35"/>
      <c r="U105" s="35"/>
      <c r="V105" s="35"/>
      <c r="W105" s="35"/>
      <c r="X105" s="35"/>
      <c r="Y105" s="35"/>
      <c r="Z105" s="157"/>
      <c r="AA105" s="158"/>
      <c r="AB105" s="30"/>
      <c r="AC105" s="30"/>
      <c r="AD105" s="30"/>
      <c r="AE105" s="30"/>
      <c r="AF105" s="30"/>
      <c r="AG105" s="30"/>
      <c r="AH105" s="30"/>
      <c r="AI105" s="30"/>
      <c r="AJ105" s="30"/>
      <c r="AK105" s="30"/>
      <c r="AL105" s="30"/>
      <c r="AM105" s="30"/>
      <c r="AN105" s="30"/>
      <c r="AO105" s="30"/>
      <c r="AP105" s="30"/>
      <c r="AQ105" s="30"/>
      <c r="AR105" s="30"/>
      <c r="AS105" s="30"/>
      <c r="AT105" s="30"/>
      <c r="AU105" s="30"/>
    </row>
    <row r="106" spans="1:47" ht="36.75" customHeight="1">
      <c r="A106" s="8">
        <v>87</v>
      </c>
      <c r="B106" s="33"/>
      <c r="C106" s="33"/>
      <c r="D106" s="34" t="str">
        <f t="shared" si="1"/>
        <v/>
      </c>
      <c r="E106" s="157"/>
      <c r="F106" s="164"/>
      <c r="G106" s="157"/>
      <c r="H106" s="158"/>
      <c r="I106" s="167"/>
      <c r="J106" s="168"/>
      <c r="K106" s="154"/>
      <c r="L106" s="155"/>
      <c r="M106" s="155"/>
      <c r="N106" s="155"/>
      <c r="O106" s="155"/>
      <c r="P106" s="155"/>
      <c r="Q106" s="155"/>
      <c r="R106" s="155"/>
      <c r="S106" s="156"/>
      <c r="T106" s="35"/>
      <c r="U106" s="35"/>
      <c r="V106" s="35"/>
      <c r="W106" s="35"/>
      <c r="X106" s="35"/>
      <c r="Y106" s="35"/>
      <c r="Z106" s="157"/>
      <c r="AA106" s="158"/>
      <c r="AB106" s="30"/>
      <c r="AC106" s="30"/>
      <c r="AD106" s="30"/>
      <c r="AE106" s="30"/>
      <c r="AF106" s="30"/>
      <c r="AG106" s="30"/>
      <c r="AH106" s="30"/>
      <c r="AI106" s="30"/>
      <c r="AJ106" s="30"/>
      <c r="AK106" s="30"/>
      <c r="AL106" s="30"/>
      <c r="AM106" s="30"/>
      <c r="AN106" s="30"/>
      <c r="AO106" s="30"/>
      <c r="AP106" s="30"/>
      <c r="AQ106" s="30"/>
      <c r="AR106" s="30"/>
      <c r="AS106" s="30"/>
      <c r="AT106" s="30"/>
      <c r="AU106" s="30"/>
    </row>
    <row r="107" spans="1:47" ht="36.75" customHeight="1">
      <c r="A107" s="8">
        <v>88</v>
      </c>
      <c r="B107" s="33"/>
      <c r="C107" s="33"/>
      <c r="D107" s="34" t="str">
        <f t="shared" si="1"/>
        <v/>
      </c>
      <c r="E107" s="157"/>
      <c r="F107" s="164"/>
      <c r="G107" s="157"/>
      <c r="H107" s="158"/>
      <c r="I107" s="167"/>
      <c r="J107" s="168"/>
      <c r="K107" s="154"/>
      <c r="L107" s="155"/>
      <c r="M107" s="155"/>
      <c r="N107" s="155"/>
      <c r="O107" s="155"/>
      <c r="P107" s="155"/>
      <c r="Q107" s="155"/>
      <c r="R107" s="155"/>
      <c r="S107" s="156"/>
      <c r="T107" s="35"/>
      <c r="U107" s="35"/>
      <c r="V107" s="35"/>
      <c r="W107" s="35"/>
      <c r="X107" s="35"/>
      <c r="Y107" s="35"/>
      <c r="Z107" s="157"/>
      <c r="AA107" s="158"/>
      <c r="AB107" s="30"/>
      <c r="AC107" s="30"/>
      <c r="AD107" s="30"/>
      <c r="AE107" s="30"/>
      <c r="AF107" s="30"/>
      <c r="AG107" s="30"/>
      <c r="AH107" s="30"/>
      <c r="AI107" s="30"/>
      <c r="AJ107" s="30"/>
      <c r="AK107" s="30"/>
      <c r="AL107" s="30"/>
      <c r="AM107" s="30"/>
      <c r="AN107" s="30"/>
      <c r="AO107" s="30"/>
      <c r="AP107" s="30"/>
      <c r="AQ107" s="30"/>
      <c r="AR107" s="30"/>
      <c r="AS107" s="30"/>
      <c r="AT107" s="30"/>
      <c r="AU107" s="30"/>
    </row>
    <row r="108" spans="1:47" ht="36.75" customHeight="1">
      <c r="A108" s="8">
        <v>89</v>
      </c>
      <c r="B108" s="33"/>
      <c r="C108" s="33"/>
      <c r="D108" s="34" t="str">
        <f t="shared" si="1"/>
        <v/>
      </c>
      <c r="E108" s="157"/>
      <c r="F108" s="164"/>
      <c r="G108" s="157"/>
      <c r="H108" s="158"/>
      <c r="I108" s="167"/>
      <c r="J108" s="168"/>
      <c r="K108" s="154"/>
      <c r="L108" s="155"/>
      <c r="M108" s="155"/>
      <c r="N108" s="155"/>
      <c r="O108" s="155"/>
      <c r="P108" s="155"/>
      <c r="Q108" s="155"/>
      <c r="R108" s="155"/>
      <c r="S108" s="156"/>
      <c r="T108" s="35"/>
      <c r="U108" s="35"/>
      <c r="V108" s="35"/>
      <c r="W108" s="35"/>
      <c r="X108" s="35"/>
      <c r="Y108" s="35"/>
      <c r="Z108" s="157"/>
      <c r="AA108" s="158"/>
      <c r="AB108" s="30"/>
      <c r="AC108" s="30"/>
      <c r="AD108" s="30"/>
      <c r="AE108" s="30"/>
      <c r="AF108" s="30"/>
      <c r="AG108" s="30"/>
      <c r="AH108" s="30"/>
      <c r="AI108" s="30"/>
      <c r="AJ108" s="30"/>
      <c r="AK108" s="30"/>
      <c r="AL108" s="30"/>
      <c r="AM108" s="30"/>
      <c r="AN108" s="30"/>
      <c r="AO108" s="30"/>
      <c r="AP108" s="30"/>
      <c r="AQ108" s="30"/>
      <c r="AR108" s="30"/>
      <c r="AS108" s="30"/>
      <c r="AT108" s="30"/>
      <c r="AU108" s="30"/>
    </row>
    <row r="109" spans="1:47" ht="36.75" customHeight="1">
      <c r="A109" s="8">
        <v>90</v>
      </c>
      <c r="B109" s="33"/>
      <c r="C109" s="33"/>
      <c r="D109" s="34" t="str">
        <f t="shared" si="1"/>
        <v/>
      </c>
      <c r="E109" s="157"/>
      <c r="F109" s="164"/>
      <c r="G109" s="157"/>
      <c r="H109" s="158"/>
      <c r="I109" s="167"/>
      <c r="J109" s="168"/>
      <c r="K109" s="154"/>
      <c r="L109" s="155"/>
      <c r="M109" s="155"/>
      <c r="N109" s="155"/>
      <c r="O109" s="155"/>
      <c r="P109" s="155"/>
      <c r="Q109" s="155"/>
      <c r="R109" s="155"/>
      <c r="S109" s="156"/>
      <c r="T109" s="35"/>
      <c r="U109" s="35"/>
      <c r="V109" s="35"/>
      <c r="W109" s="35"/>
      <c r="X109" s="35"/>
      <c r="Y109" s="35"/>
      <c r="Z109" s="157"/>
      <c r="AA109" s="158"/>
      <c r="AB109" s="30"/>
      <c r="AC109" s="30"/>
      <c r="AD109" s="30"/>
      <c r="AE109" s="30"/>
      <c r="AF109" s="30"/>
      <c r="AG109" s="30"/>
      <c r="AH109" s="30"/>
      <c r="AI109" s="30"/>
      <c r="AJ109" s="30"/>
      <c r="AK109" s="30"/>
      <c r="AL109" s="30"/>
      <c r="AM109" s="30"/>
      <c r="AN109" s="30"/>
      <c r="AO109" s="30"/>
      <c r="AP109" s="30"/>
      <c r="AQ109" s="30"/>
      <c r="AR109" s="30"/>
      <c r="AS109" s="30"/>
      <c r="AT109" s="30"/>
      <c r="AU109" s="30"/>
    </row>
    <row r="110" spans="1:47" ht="36.75" customHeight="1">
      <c r="A110" s="8">
        <v>91</v>
      </c>
      <c r="B110" s="33"/>
      <c r="C110" s="33"/>
      <c r="D110" s="34" t="str">
        <f t="shared" si="1"/>
        <v/>
      </c>
      <c r="E110" s="157"/>
      <c r="F110" s="164"/>
      <c r="G110" s="157"/>
      <c r="H110" s="158"/>
      <c r="I110" s="167"/>
      <c r="J110" s="168"/>
      <c r="K110" s="154"/>
      <c r="L110" s="155"/>
      <c r="M110" s="155"/>
      <c r="N110" s="155"/>
      <c r="O110" s="155"/>
      <c r="P110" s="155"/>
      <c r="Q110" s="155"/>
      <c r="R110" s="155"/>
      <c r="S110" s="156"/>
      <c r="T110" s="35"/>
      <c r="U110" s="35"/>
      <c r="V110" s="35"/>
      <c r="W110" s="35"/>
      <c r="X110" s="35"/>
      <c r="Y110" s="35"/>
      <c r="Z110" s="157"/>
      <c r="AA110" s="158"/>
      <c r="AB110" s="30"/>
      <c r="AC110" s="30"/>
      <c r="AD110" s="30"/>
      <c r="AE110" s="30"/>
      <c r="AF110" s="30"/>
      <c r="AG110" s="30"/>
      <c r="AH110" s="30"/>
      <c r="AI110" s="30"/>
      <c r="AJ110" s="30"/>
      <c r="AK110" s="30"/>
      <c r="AL110" s="30"/>
      <c r="AM110" s="30"/>
      <c r="AN110" s="30"/>
      <c r="AO110" s="30"/>
      <c r="AP110" s="30"/>
      <c r="AQ110" s="30"/>
      <c r="AR110" s="30"/>
      <c r="AS110" s="30"/>
      <c r="AT110" s="30"/>
      <c r="AU110" s="30"/>
    </row>
    <row r="111" spans="1:47" ht="36.75" customHeight="1">
      <c r="A111" s="8">
        <v>92</v>
      </c>
      <c r="B111" s="33"/>
      <c r="C111" s="33"/>
      <c r="D111" s="34" t="str">
        <f t="shared" si="1"/>
        <v/>
      </c>
      <c r="E111" s="157"/>
      <c r="F111" s="164"/>
      <c r="G111" s="157"/>
      <c r="H111" s="158"/>
      <c r="I111" s="167"/>
      <c r="J111" s="168"/>
      <c r="K111" s="154"/>
      <c r="L111" s="155"/>
      <c r="M111" s="155"/>
      <c r="N111" s="155"/>
      <c r="O111" s="155"/>
      <c r="P111" s="155"/>
      <c r="Q111" s="155"/>
      <c r="R111" s="155"/>
      <c r="S111" s="156"/>
      <c r="T111" s="35"/>
      <c r="U111" s="35"/>
      <c r="V111" s="35"/>
      <c r="W111" s="35"/>
      <c r="X111" s="35"/>
      <c r="Y111" s="35"/>
      <c r="Z111" s="157"/>
      <c r="AA111" s="158"/>
      <c r="AB111" s="30"/>
      <c r="AC111" s="30"/>
      <c r="AD111" s="30"/>
      <c r="AE111" s="30"/>
      <c r="AF111" s="30"/>
      <c r="AG111" s="30"/>
      <c r="AH111" s="30"/>
      <c r="AI111" s="30"/>
      <c r="AJ111" s="30"/>
      <c r="AK111" s="30"/>
      <c r="AL111" s="30"/>
      <c r="AM111" s="30"/>
      <c r="AN111" s="30"/>
      <c r="AO111" s="30"/>
      <c r="AP111" s="30"/>
      <c r="AQ111" s="30"/>
      <c r="AR111" s="30"/>
      <c r="AS111" s="30"/>
      <c r="AT111" s="30"/>
      <c r="AU111" s="30"/>
    </row>
    <row r="112" spans="1:47" ht="36.75" customHeight="1">
      <c r="A112" s="8">
        <v>93</v>
      </c>
      <c r="B112" s="33"/>
      <c r="C112" s="33"/>
      <c r="D112" s="34" t="str">
        <f t="shared" si="1"/>
        <v/>
      </c>
      <c r="E112" s="157"/>
      <c r="F112" s="164"/>
      <c r="G112" s="157"/>
      <c r="H112" s="158"/>
      <c r="I112" s="167"/>
      <c r="J112" s="168"/>
      <c r="K112" s="154"/>
      <c r="L112" s="155"/>
      <c r="M112" s="155"/>
      <c r="N112" s="155"/>
      <c r="O112" s="155"/>
      <c r="P112" s="155"/>
      <c r="Q112" s="155"/>
      <c r="R112" s="155"/>
      <c r="S112" s="156"/>
      <c r="T112" s="35"/>
      <c r="U112" s="35"/>
      <c r="V112" s="35"/>
      <c r="W112" s="35"/>
      <c r="X112" s="35"/>
      <c r="Y112" s="35"/>
      <c r="Z112" s="157"/>
      <c r="AA112" s="158"/>
      <c r="AB112" s="30"/>
      <c r="AC112" s="30"/>
      <c r="AD112" s="30"/>
      <c r="AE112" s="30"/>
      <c r="AF112" s="30"/>
      <c r="AG112" s="30"/>
      <c r="AH112" s="30"/>
      <c r="AI112" s="30"/>
      <c r="AJ112" s="30"/>
      <c r="AK112" s="30"/>
      <c r="AL112" s="30"/>
      <c r="AM112" s="30"/>
      <c r="AN112" s="30"/>
      <c r="AO112" s="30"/>
      <c r="AP112" s="30"/>
      <c r="AQ112" s="30"/>
      <c r="AR112" s="30"/>
      <c r="AS112" s="30"/>
      <c r="AT112" s="30"/>
      <c r="AU112" s="30"/>
    </row>
    <row r="113" spans="1:47" ht="36.75" customHeight="1">
      <c r="A113" s="8">
        <v>94</v>
      </c>
      <c r="B113" s="33"/>
      <c r="C113" s="33"/>
      <c r="D113" s="34" t="str">
        <f t="shared" si="1"/>
        <v/>
      </c>
      <c r="E113" s="157"/>
      <c r="F113" s="164"/>
      <c r="G113" s="157"/>
      <c r="H113" s="158"/>
      <c r="I113" s="167"/>
      <c r="J113" s="168"/>
      <c r="K113" s="154"/>
      <c r="L113" s="155"/>
      <c r="M113" s="155"/>
      <c r="N113" s="155"/>
      <c r="O113" s="155"/>
      <c r="P113" s="155"/>
      <c r="Q113" s="155"/>
      <c r="R113" s="155"/>
      <c r="S113" s="156"/>
      <c r="T113" s="35"/>
      <c r="U113" s="35"/>
      <c r="V113" s="35"/>
      <c r="W113" s="35"/>
      <c r="X113" s="35"/>
      <c r="Y113" s="35"/>
      <c r="Z113" s="157"/>
      <c r="AA113" s="158"/>
      <c r="AB113" s="30"/>
      <c r="AC113" s="30"/>
      <c r="AD113" s="30"/>
      <c r="AE113" s="30"/>
      <c r="AF113" s="30"/>
      <c r="AG113" s="30"/>
      <c r="AH113" s="30"/>
      <c r="AI113" s="30"/>
      <c r="AJ113" s="30"/>
      <c r="AK113" s="30"/>
      <c r="AL113" s="30"/>
      <c r="AM113" s="30"/>
      <c r="AN113" s="30"/>
      <c r="AO113" s="30"/>
      <c r="AP113" s="30"/>
      <c r="AQ113" s="30"/>
      <c r="AR113" s="30"/>
      <c r="AS113" s="30"/>
      <c r="AT113" s="30"/>
      <c r="AU113" s="30"/>
    </row>
    <row r="114" spans="1:47" ht="36.75" customHeight="1">
      <c r="A114" s="8">
        <v>95</v>
      </c>
      <c r="B114" s="33"/>
      <c r="C114" s="33"/>
      <c r="D114" s="34" t="str">
        <f t="shared" si="1"/>
        <v/>
      </c>
      <c r="E114" s="157"/>
      <c r="F114" s="164"/>
      <c r="G114" s="157"/>
      <c r="H114" s="158"/>
      <c r="I114" s="167"/>
      <c r="J114" s="168"/>
      <c r="K114" s="154"/>
      <c r="L114" s="155"/>
      <c r="M114" s="155"/>
      <c r="N114" s="155"/>
      <c r="O114" s="155"/>
      <c r="P114" s="155"/>
      <c r="Q114" s="155"/>
      <c r="R114" s="155"/>
      <c r="S114" s="156"/>
      <c r="T114" s="35"/>
      <c r="U114" s="35"/>
      <c r="V114" s="35"/>
      <c r="W114" s="35"/>
      <c r="X114" s="35"/>
      <c r="Y114" s="35"/>
      <c r="Z114" s="157"/>
      <c r="AA114" s="158"/>
      <c r="AB114" s="30"/>
      <c r="AC114" s="30"/>
      <c r="AD114" s="30"/>
      <c r="AE114" s="30"/>
      <c r="AF114" s="30"/>
      <c r="AG114" s="30"/>
      <c r="AH114" s="30"/>
      <c r="AI114" s="30"/>
      <c r="AJ114" s="30"/>
      <c r="AK114" s="30"/>
      <c r="AL114" s="30"/>
      <c r="AM114" s="30"/>
      <c r="AN114" s="30"/>
      <c r="AO114" s="30"/>
      <c r="AP114" s="30"/>
      <c r="AQ114" s="30"/>
      <c r="AR114" s="30"/>
      <c r="AS114" s="30"/>
      <c r="AT114" s="30"/>
      <c r="AU114" s="30"/>
    </row>
    <row r="115" spans="1:47" ht="36.75" customHeight="1">
      <c r="A115" s="8">
        <v>96</v>
      </c>
      <c r="B115" s="33"/>
      <c r="C115" s="33"/>
      <c r="D115" s="34" t="str">
        <f t="shared" si="1"/>
        <v/>
      </c>
      <c r="E115" s="157"/>
      <c r="F115" s="164"/>
      <c r="G115" s="157"/>
      <c r="H115" s="158"/>
      <c r="I115" s="167"/>
      <c r="J115" s="168"/>
      <c r="K115" s="154"/>
      <c r="L115" s="155"/>
      <c r="M115" s="155"/>
      <c r="N115" s="155"/>
      <c r="O115" s="155"/>
      <c r="P115" s="155"/>
      <c r="Q115" s="155"/>
      <c r="R115" s="155"/>
      <c r="S115" s="156"/>
      <c r="T115" s="35"/>
      <c r="U115" s="35"/>
      <c r="V115" s="35"/>
      <c r="W115" s="35"/>
      <c r="X115" s="35"/>
      <c r="Y115" s="35"/>
      <c r="Z115" s="157"/>
      <c r="AA115" s="158"/>
      <c r="AB115" s="30"/>
      <c r="AC115" s="30"/>
      <c r="AD115" s="30"/>
      <c r="AE115" s="30"/>
      <c r="AF115" s="30"/>
      <c r="AG115" s="30"/>
      <c r="AH115" s="30"/>
      <c r="AI115" s="30"/>
      <c r="AJ115" s="30"/>
      <c r="AK115" s="30"/>
      <c r="AL115" s="30"/>
      <c r="AM115" s="30"/>
      <c r="AN115" s="30"/>
      <c r="AO115" s="30"/>
      <c r="AP115" s="30"/>
      <c r="AQ115" s="30"/>
      <c r="AR115" s="30"/>
      <c r="AS115" s="30"/>
      <c r="AT115" s="30"/>
      <c r="AU115" s="30"/>
    </row>
    <row r="116" spans="1:47" ht="36.75" customHeight="1">
      <c r="A116" s="8">
        <v>97</v>
      </c>
      <c r="B116" s="33"/>
      <c r="C116" s="33"/>
      <c r="D116" s="34" t="str">
        <f t="shared" si="1"/>
        <v/>
      </c>
      <c r="E116" s="157"/>
      <c r="F116" s="164"/>
      <c r="G116" s="157"/>
      <c r="H116" s="158"/>
      <c r="I116" s="167"/>
      <c r="J116" s="168"/>
      <c r="K116" s="154"/>
      <c r="L116" s="155"/>
      <c r="M116" s="155"/>
      <c r="N116" s="155"/>
      <c r="O116" s="155"/>
      <c r="P116" s="155"/>
      <c r="Q116" s="155"/>
      <c r="R116" s="155"/>
      <c r="S116" s="156"/>
      <c r="T116" s="35"/>
      <c r="U116" s="35"/>
      <c r="V116" s="35"/>
      <c r="W116" s="35"/>
      <c r="X116" s="35"/>
      <c r="Y116" s="35"/>
      <c r="Z116" s="157"/>
      <c r="AA116" s="158"/>
      <c r="AB116" s="30"/>
      <c r="AC116" s="30"/>
      <c r="AD116" s="30"/>
      <c r="AE116" s="30"/>
      <c r="AF116" s="30"/>
      <c r="AG116" s="30"/>
      <c r="AH116" s="30"/>
      <c r="AI116" s="30"/>
      <c r="AJ116" s="30"/>
      <c r="AK116" s="30"/>
      <c r="AL116" s="30"/>
      <c r="AM116" s="30"/>
      <c r="AN116" s="30"/>
      <c r="AO116" s="30"/>
      <c r="AP116" s="30"/>
      <c r="AQ116" s="30"/>
      <c r="AR116" s="30"/>
      <c r="AS116" s="30"/>
      <c r="AT116" s="30"/>
      <c r="AU116" s="30"/>
    </row>
    <row r="117" spans="1:47" ht="36.75" customHeight="1">
      <c r="A117" s="8">
        <v>98</v>
      </c>
      <c r="B117" s="33"/>
      <c r="C117" s="33"/>
      <c r="D117" s="34" t="str">
        <f t="shared" si="1"/>
        <v/>
      </c>
      <c r="E117" s="157"/>
      <c r="F117" s="164"/>
      <c r="G117" s="157"/>
      <c r="H117" s="158"/>
      <c r="I117" s="167"/>
      <c r="J117" s="168"/>
      <c r="K117" s="154"/>
      <c r="L117" s="155"/>
      <c r="M117" s="155"/>
      <c r="N117" s="155"/>
      <c r="O117" s="155"/>
      <c r="P117" s="155"/>
      <c r="Q117" s="155"/>
      <c r="R117" s="155"/>
      <c r="S117" s="156"/>
      <c r="T117" s="35"/>
      <c r="U117" s="35"/>
      <c r="V117" s="35"/>
      <c r="W117" s="35"/>
      <c r="X117" s="35"/>
      <c r="Y117" s="35"/>
      <c r="Z117" s="157"/>
      <c r="AA117" s="158"/>
      <c r="AB117" s="30"/>
      <c r="AC117" s="30"/>
      <c r="AD117" s="30"/>
      <c r="AE117" s="30"/>
      <c r="AF117" s="30"/>
      <c r="AG117" s="30"/>
      <c r="AH117" s="30"/>
      <c r="AI117" s="30"/>
      <c r="AJ117" s="30"/>
      <c r="AK117" s="30"/>
      <c r="AL117" s="30"/>
      <c r="AM117" s="30"/>
      <c r="AN117" s="30"/>
      <c r="AO117" s="30"/>
      <c r="AP117" s="30"/>
      <c r="AQ117" s="30"/>
      <c r="AR117" s="30"/>
      <c r="AS117" s="30"/>
      <c r="AT117" s="30"/>
      <c r="AU117" s="30"/>
    </row>
    <row r="118" spans="1:47" ht="36.75" customHeight="1">
      <c r="A118" s="8">
        <v>99</v>
      </c>
      <c r="B118" s="33"/>
      <c r="C118" s="33"/>
      <c r="D118" s="34" t="str">
        <f t="shared" si="1"/>
        <v/>
      </c>
      <c r="E118" s="157"/>
      <c r="F118" s="164"/>
      <c r="G118" s="157"/>
      <c r="H118" s="158"/>
      <c r="I118" s="167"/>
      <c r="J118" s="168"/>
      <c r="K118" s="154"/>
      <c r="L118" s="155"/>
      <c r="M118" s="155"/>
      <c r="N118" s="155"/>
      <c r="O118" s="155"/>
      <c r="P118" s="155"/>
      <c r="Q118" s="155"/>
      <c r="R118" s="155"/>
      <c r="S118" s="156"/>
      <c r="T118" s="35"/>
      <c r="U118" s="35"/>
      <c r="V118" s="35"/>
      <c r="W118" s="35"/>
      <c r="X118" s="35"/>
      <c r="Y118" s="35"/>
      <c r="Z118" s="157"/>
      <c r="AA118" s="158"/>
      <c r="AB118" s="30"/>
      <c r="AC118" s="30"/>
      <c r="AD118" s="30"/>
      <c r="AE118" s="30"/>
      <c r="AF118" s="30"/>
      <c r="AG118" s="30"/>
      <c r="AH118" s="30"/>
      <c r="AI118" s="30"/>
      <c r="AJ118" s="30"/>
      <c r="AK118" s="30"/>
      <c r="AL118" s="30"/>
      <c r="AM118" s="30"/>
      <c r="AN118" s="30"/>
      <c r="AO118" s="30"/>
      <c r="AP118" s="30"/>
      <c r="AQ118" s="30"/>
      <c r="AR118" s="30"/>
      <c r="AS118" s="30"/>
      <c r="AT118" s="30"/>
      <c r="AU118" s="30"/>
    </row>
    <row r="119" spans="1:47" ht="36.75" customHeight="1">
      <c r="A119" s="8">
        <v>100</v>
      </c>
      <c r="B119" s="33"/>
      <c r="C119" s="33"/>
      <c r="D119" s="34" t="str">
        <f t="shared" si="1"/>
        <v/>
      </c>
      <c r="E119" s="157"/>
      <c r="F119" s="164"/>
      <c r="G119" s="157"/>
      <c r="H119" s="158"/>
      <c r="I119" s="167"/>
      <c r="J119" s="168"/>
      <c r="K119" s="154"/>
      <c r="L119" s="155"/>
      <c r="M119" s="155"/>
      <c r="N119" s="155"/>
      <c r="O119" s="155"/>
      <c r="P119" s="155"/>
      <c r="Q119" s="155"/>
      <c r="R119" s="155"/>
      <c r="S119" s="156"/>
      <c r="T119" s="35"/>
      <c r="U119" s="35"/>
      <c r="V119" s="35"/>
      <c r="W119" s="35"/>
      <c r="X119" s="35"/>
      <c r="Y119" s="35"/>
      <c r="Z119" s="157"/>
      <c r="AA119" s="158"/>
      <c r="AB119" s="30"/>
      <c r="AC119" s="30"/>
      <c r="AD119" s="30"/>
      <c r="AE119" s="30"/>
      <c r="AF119" s="30"/>
      <c r="AG119" s="30"/>
      <c r="AH119" s="30"/>
      <c r="AI119" s="30"/>
      <c r="AJ119" s="30"/>
      <c r="AK119" s="30"/>
      <c r="AL119" s="30"/>
      <c r="AM119" s="30"/>
      <c r="AN119" s="30"/>
      <c r="AO119" s="30"/>
      <c r="AP119" s="30"/>
      <c r="AQ119" s="30"/>
      <c r="AR119" s="30"/>
      <c r="AS119" s="30"/>
      <c r="AT119" s="30"/>
      <c r="AU119" s="30"/>
    </row>
    <row r="120" spans="1:47" ht="36.75" customHeight="1">
      <c r="A120" s="8">
        <v>101</v>
      </c>
      <c r="B120" s="33"/>
      <c r="C120" s="33"/>
      <c r="D120" s="34" t="str">
        <f t="shared" si="1"/>
        <v/>
      </c>
      <c r="E120" s="157"/>
      <c r="F120" s="164"/>
      <c r="G120" s="157"/>
      <c r="H120" s="158"/>
      <c r="I120" s="167"/>
      <c r="J120" s="168"/>
      <c r="K120" s="154"/>
      <c r="L120" s="155"/>
      <c r="M120" s="155"/>
      <c r="N120" s="155"/>
      <c r="O120" s="155"/>
      <c r="P120" s="155"/>
      <c r="Q120" s="155"/>
      <c r="R120" s="155"/>
      <c r="S120" s="156"/>
      <c r="T120" s="35"/>
      <c r="U120" s="35"/>
      <c r="V120" s="35"/>
      <c r="W120" s="35"/>
      <c r="X120" s="35"/>
      <c r="Y120" s="35"/>
      <c r="Z120" s="157"/>
      <c r="AA120" s="158"/>
      <c r="AB120" s="30"/>
      <c r="AC120" s="30"/>
      <c r="AD120" s="30"/>
      <c r="AE120" s="30"/>
      <c r="AF120" s="30"/>
      <c r="AG120" s="30"/>
      <c r="AH120" s="30"/>
      <c r="AI120" s="30"/>
      <c r="AJ120" s="30"/>
      <c r="AK120" s="30"/>
      <c r="AL120" s="30"/>
      <c r="AM120" s="30"/>
      <c r="AN120" s="30"/>
      <c r="AO120" s="30"/>
      <c r="AP120" s="30"/>
      <c r="AQ120" s="30"/>
      <c r="AR120" s="30"/>
      <c r="AS120" s="30"/>
      <c r="AT120" s="30"/>
      <c r="AU120" s="30"/>
    </row>
    <row r="121" spans="1:47" ht="36.75" customHeight="1">
      <c r="A121" s="8">
        <v>102</v>
      </c>
      <c r="B121" s="33"/>
      <c r="C121" s="33"/>
      <c r="D121" s="34" t="str">
        <f t="shared" si="1"/>
        <v/>
      </c>
      <c r="E121" s="157"/>
      <c r="F121" s="164"/>
      <c r="G121" s="157"/>
      <c r="H121" s="158"/>
      <c r="I121" s="167"/>
      <c r="J121" s="168"/>
      <c r="K121" s="154"/>
      <c r="L121" s="155"/>
      <c r="M121" s="155"/>
      <c r="N121" s="155"/>
      <c r="O121" s="155"/>
      <c r="P121" s="155"/>
      <c r="Q121" s="155"/>
      <c r="R121" s="155"/>
      <c r="S121" s="156"/>
      <c r="T121" s="35"/>
      <c r="U121" s="35"/>
      <c r="V121" s="35"/>
      <c r="W121" s="35"/>
      <c r="X121" s="35"/>
      <c r="Y121" s="35"/>
      <c r="Z121" s="157"/>
      <c r="AA121" s="158"/>
      <c r="AB121" s="30"/>
      <c r="AC121" s="30"/>
      <c r="AD121" s="30"/>
      <c r="AE121" s="30"/>
      <c r="AF121" s="30"/>
      <c r="AG121" s="30"/>
      <c r="AH121" s="30"/>
      <c r="AI121" s="30"/>
      <c r="AJ121" s="30"/>
      <c r="AK121" s="30"/>
      <c r="AL121" s="30"/>
      <c r="AM121" s="30"/>
      <c r="AN121" s="30"/>
      <c r="AO121" s="30"/>
      <c r="AP121" s="30"/>
      <c r="AQ121" s="30"/>
      <c r="AR121" s="30"/>
      <c r="AS121" s="30"/>
      <c r="AT121" s="30"/>
      <c r="AU121" s="30"/>
    </row>
    <row r="122" spans="1:47" ht="36.75" customHeight="1">
      <c r="A122" s="8">
        <v>103</v>
      </c>
      <c r="B122" s="33"/>
      <c r="C122" s="33"/>
      <c r="D122" s="34" t="str">
        <f t="shared" si="1"/>
        <v/>
      </c>
      <c r="E122" s="157"/>
      <c r="F122" s="164"/>
      <c r="G122" s="157"/>
      <c r="H122" s="158"/>
      <c r="I122" s="167"/>
      <c r="J122" s="168"/>
      <c r="K122" s="154"/>
      <c r="L122" s="155"/>
      <c r="M122" s="155"/>
      <c r="N122" s="155"/>
      <c r="O122" s="155"/>
      <c r="P122" s="155"/>
      <c r="Q122" s="155"/>
      <c r="R122" s="155"/>
      <c r="S122" s="156"/>
      <c r="T122" s="35"/>
      <c r="U122" s="35"/>
      <c r="V122" s="35"/>
      <c r="W122" s="35"/>
      <c r="X122" s="35"/>
      <c r="Y122" s="35"/>
      <c r="Z122" s="157"/>
      <c r="AA122" s="158"/>
      <c r="AB122" s="30"/>
      <c r="AC122" s="30"/>
      <c r="AD122" s="30"/>
      <c r="AE122" s="30"/>
      <c r="AF122" s="30"/>
      <c r="AG122" s="30"/>
      <c r="AH122" s="30"/>
      <c r="AI122" s="30"/>
      <c r="AJ122" s="30"/>
      <c r="AK122" s="30"/>
      <c r="AL122" s="30"/>
      <c r="AM122" s="30"/>
      <c r="AN122" s="30"/>
      <c r="AO122" s="30"/>
      <c r="AP122" s="30"/>
      <c r="AQ122" s="30"/>
      <c r="AR122" s="30"/>
      <c r="AS122" s="30"/>
      <c r="AT122" s="30"/>
      <c r="AU122" s="30"/>
    </row>
    <row r="123" spans="1:47" ht="36.75" customHeight="1">
      <c r="A123" s="8">
        <v>104</v>
      </c>
      <c r="B123" s="33"/>
      <c r="C123" s="33"/>
      <c r="D123" s="34" t="str">
        <f t="shared" si="1"/>
        <v/>
      </c>
      <c r="E123" s="157"/>
      <c r="F123" s="164"/>
      <c r="G123" s="157"/>
      <c r="H123" s="158"/>
      <c r="I123" s="167"/>
      <c r="J123" s="168"/>
      <c r="K123" s="154"/>
      <c r="L123" s="155"/>
      <c r="M123" s="155"/>
      <c r="N123" s="155"/>
      <c r="O123" s="155"/>
      <c r="P123" s="155"/>
      <c r="Q123" s="155"/>
      <c r="R123" s="155"/>
      <c r="S123" s="156"/>
      <c r="T123" s="35"/>
      <c r="U123" s="35"/>
      <c r="V123" s="35"/>
      <c r="W123" s="35"/>
      <c r="X123" s="35"/>
      <c r="Y123" s="35"/>
      <c r="Z123" s="157"/>
      <c r="AA123" s="158"/>
      <c r="AB123" s="30"/>
      <c r="AC123" s="30"/>
      <c r="AD123" s="30"/>
      <c r="AE123" s="30"/>
      <c r="AF123" s="30"/>
      <c r="AG123" s="30"/>
      <c r="AH123" s="30"/>
      <c r="AI123" s="30"/>
      <c r="AJ123" s="30"/>
      <c r="AK123" s="30"/>
      <c r="AL123" s="30"/>
      <c r="AM123" s="30"/>
      <c r="AN123" s="30"/>
      <c r="AO123" s="30"/>
      <c r="AP123" s="30"/>
      <c r="AQ123" s="30"/>
      <c r="AR123" s="30"/>
      <c r="AS123" s="30"/>
      <c r="AT123" s="30"/>
      <c r="AU123" s="30"/>
    </row>
    <row r="124" spans="1:47" ht="36.75" customHeight="1">
      <c r="A124" s="8">
        <v>105</v>
      </c>
      <c r="B124" s="33"/>
      <c r="C124" s="33"/>
      <c r="D124" s="34" t="str">
        <f t="shared" si="1"/>
        <v/>
      </c>
      <c r="E124" s="157"/>
      <c r="F124" s="164"/>
      <c r="G124" s="157"/>
      <c r="H124" s="158"/>
      <c r="I124" s="167"/>
      <c r="J124" s="168"/>
      <c r="K124" s="154"/>
      <c r="L124" s="155"/>
      <c r="M124" s="155"/>
      <c r="N124" s="155"/>
      <c r="O124" s="155"/>
      <c r="P124" s="155"/>
      <c r="Q124" s="155"/>
      <c r="R124" s="155"/>
      <c r="S124" s="156"/>
      <c r="T124" s="35"/>
      <c r="U124" s="35"/>
      <c r="V124" s="35"/>
      <c r="W124" s="35"/>
      <c r="X124" s="35"/>
      <c r="Y124" s="35"/>
      <c r="Z124" s="157"/>
      <c r="AA124" s="158"/>
      <c r="AB124" s="30"/>
      <c r="AC124" s="30"/>
      <c r="AD124" s="30"/>
      <c r="AE124" s="30"/>
      <c r="AF124" s="30"/>
      <c r="AG124" s="30"/>
      <c r="AH124" s="30"/>
      <c r="AI124" s="30"/>
      <c r="AJ124" s="30"/>
      <c r="AK124" s="30"/>
      <c r="AL124" s="30"/>
      <c r="AM124" s="30"/>
      <c r="AN124" s="30"/>
      <c r="AO124" s="30"/>
      <c r="AP124" s="30"/>
      <c r="AQ124" s="30"/>
      <c r="AR124" s="30"/>
      <c r="AS124" s="30"/>
      <c r="AT124" s="30"/>
      <c r="AU124" s="30"/>
    </row>
    <row r="125" spans="1:47" ht="36.75" customHeight="1">
      <c r="A125" s="8">
        <v>106</v>
      </c>
      <c r="B125" s="33"/>
      <c r="C125" s="33"/>
      <c r="D125" s="34" t="str">
        <f t="shared" si="1"/>
        <v/>
      </c>
      <c r="E125" s="157"/>
      <c r="F125" s="164"/>
      <c r="G125" s="157"/>
      <c r="H125" s="158"/>
      <c r="I125" s="167"/>
      <c r="J125" s="168"/>
      <c r="K125" s="154"/>
      <c r="L125" s="155"/>
      <c r="M125" s="155"/>
      <c r="N125" s="155"/>
      <c r="O125" s="155"/>
      <c r="P125" s="155"/>
      <c r="Q125" s="155"/>
      <c r="R125" s="155"/>
      <c r="S125" s="156"/>
      <c r="T125" s="35"/>
      <c r="U125" s="35"/>
      <c r="V125" s="35"/>
      <c r="W125" s="35"/>
      <c r="X125" s="35"/>
      <c r="Y125" s="35"/>
      <c r="Z125" s="157"/>
      <c r="AA125" s="158"/>
      <c r="AB125" s="30"/>
      <c r="AC125" s="30"/>
      <c r="AD125" s="30"/>
      <c r="AE125" s="30"/>
      <c r="AF125" s="30"/>
      <c r="AG125" s="30"/>
      <c r="AH125" s="30"/>
      <c r="AI125" s="30"/>
      <c r="AJ125" s="30"/>
      <c r="AK125" s="30"/>
      <c r="AL125" s="30"/>
      <c r="AM125" s="30"/>
      <c r="AN125" s="30"/>
      <c r="AO125" s="30"/>
      <c r="AP125" s="30"/>
      <c r="AQ125" s="30"/>
      <c r="AR125" s="30"/>
      <c r="AS125" s="30"/>
      <c r="AT125" s="30"/>
      <c r="AU125" s="30"/>
    </row>
    <row r="126" spans="1:47" ht="36.75" customHeight="1">
      <c r="A126" s="8">
        <v>107</v>
      </c>
      <c r="B126" s="33"/>
      <c r="C126" s="33"/>
      <c r="D126" s="34" t="str">
        <f t="shared" si="1"/>
        <v/>
      </c>
      <c r="E126" s="157"/>
      <c r="F126" s="164"/>
      <c r="G126" s="157"/>
      <c r="H126" s="158"/>
      <c r="I126" s="167"/>
      <c r="J126" s="168"/>
      <c r="K126" s="154"/>
      <c r="L126" s="155"/>
      <c r="M126" s="155"/>
      <c r="N126" s="155"/>
      <c r="O126" s="155"/>
      <c r="P126" s="155"/>
      <c r="Q126" s="155"/>
      <c r="R126" s="155"/>
      <c r="S126" s="156"/>
      <c r="T126" s="35"/>
      <c r="U126" s="35"/>
      <c r="V126" s="35"/>
      <c r="W126" s="35"/>
      <c r="X126" s="35"/>
      <c r="Y126" s="35"/>
      <c r="Z126" s="157"/>
      <c r="AA126" s="158"/>
      <c r="AB126" s="30"/>
      <c r="AC126" s="30"/>
      <c r="AD126" s="30"/>
      <c r="AE126" s="30"/>
      <c r="AF126" s="30"/>
      <c r="AG126" s="30"/>
      <c r="AH126" s="30"/>
      <c r="AI126" s="30"/>
      <c r="AJ126" s="30"/>
      <c r="AK126" s="30"/>
      <c r="AL126" s="30"/>
      <c r="AM126" s="30"/>
      <c r="AN126" s="30"/>
      <c r="AO126" s="30"/>
      <c r="AP126" s="30"/>
      <c r="AQ126" s="30"/>
      <c r="AR126" s="30"/>
      <c r="AS126" s="30"/>
      <c r="AT126" s="30"/>
      <c r="AU126" s="30"/>
    </row>
    <row r="127" spans="1:47" ht="36.75" customHeight="1">
      <c r="A127" s="8">
        <v>108</v>
      </c>
      <c r="B127" s="33"/>
      <c r="C127" s="33"/>
      <c r="D127" s="34" t="str">
        <f t="shared" si="1"/>
        <v/>
      </c>
      <c r="E127" s="157"/>
      <c r="F127" s="164"/>
      <c r="G127" s="157"/>
      <c r="H127" s="158"/>
      <c r="I127" s="167"/>
      <c r="J127" s="168"/>
      <c r="K127" s="154"/>
      <c r="L127" s="155"/>
      <c r="M127" s="155"/>
      <c r="N127" s="155"/>
      <c r="O127" s="155"/>
      <c r="P127" s="155"/>
      <c r="Q127" s="155"/>
      <c r="R127" s="155"/>
      <c r="S127" s="156"/>
      <c r="T127" s="35"/>
      <c r="U127" s="35"/>
      <c r="V127" s="35"/>
      <c r="W127" s="35"/>
      <c r="X127" s="35"/>
      <c r="Y127" s="35"/>
      <c r="Z127" s="157"/>
      <c r="AA127" s="158"/>
      <c r="AB127" s="30"/>
      <c r="AC127" s="30"/>
      <c r="AD127" s="30"/>
      <c r="AE127" s="30"/>
      <c r="AF127" s="30"/>
      <c r="AG127" s="30"/>
      <c r="AH127" s="30"/>
      <c r="AI127" s="30"/>
      <c r="AJ127" s="30"/>
      <c r="AK127" s="30"/>
      <c r="AL127" s="30"/>
      <c r="AM127" s="30"/>
      <c r="AN127" s="30"/>
      <c r="AO127" s="30"/>
      <c r="AP127" s="30"/>
      <c r="AQ127" s="30"/>
      <c r="AR127" s="30"/>
      <c r="AS127" s="30"/>
      <c r="AT127" s="30"/>
      <c r="AU127" s="30"/>
    </row>
    <row r="128" spans="1:47" ht="36.75" customHeight="1">
      <c r="A128" s="8">
        <v>109</v>
      </c>
      <c r="B128" s="33"/>
      <c r="C128" s="33"/>
      <c r="D128" s="34" t="str">
        <f t="shared" si="1"/>
        <v/>
      </c>
      <c r="E128" s="157"/>
      <c r="F128" s="164"/>
      <c r="G128" s="157"/>
      <c r="H128" s="158"/>
      <c r="I128" s="167"/>
      <c r="J128" s="168"/>
      <c r="K128" s="154"/>
      <c r="L128" s="155"/>
      <c r="M128" s="155"/>
      <c r="N128" s="155"/>
      <c r="O128" s="155"/>
      <c r="P128" s="155"/>
      <c r="Q128" s="155"/>
      <c r="R128" s="155"/>
      <c r="S128" s="156"/>
      <c r="T128" s="35"/>
      <c r="U128" s="35"/>
      <c r="V128" s="35"/>
      <c r="W128" s="35"/>
      <c r="X128" s="35"/>
      <c r="Y128" s="35"/>
      <c r="Z128" s="157"/>
      <c r="AA128" s="158"/>
      <c r="AB128" s="30"/>
      <c r="AC128" s="30"/>
      <c r="AD128" s="30"/>
      <c r="AE128" s="30"/>
      <c r="AF128" s="30"/>
      <c r="AG128" s="30"/>
      <c r="AH128" s="30"/>
      <c r="AI128" s="30"/>
      <c r="AJ128" s="30"/>
      <c r="AK128" s="30"/>
      <c r="AL128" s="30"/>
      <c r="AM128" s="30"/>
      <c r="AN128" s="30"/>
      <c r="AO128" s="30"/>
      <c r="AP128" s="30"/>
      <c r="AQ128" s="30"/>
      <c r="AR128" s="30"/>
      <c r="AS128" s="30"/>
      <c r="AT128" s="30"/>
      <c r="AU128" s="30"/>
    </row>
    <row r="129" spans="1:47" ht="36.75" customHeight="1">
      <c r="A129" s="8">
        <v>110</v>
      </c>
      <c r="B129" s="33"/>
      <c r="C129" s="33"/>
      <c r="D129" s="34" t="str">
        <f t="shared" si="1"/>
        <v/>
      </c>
      <c r="E129" s="157"/>
      <c r="F129" s="164"/>
      <c r="G129" s="157"/>
      <c r="H129" s="158"/>
      <c r="I129" s="167"/>
      <c r="J129" s="168"/>
      <c r="K129" s="154"/>
      <c r="L129" s="155"/>
      <c r="M129" s="155"/>
      <c r="N129" s="155"/>
      <c r="O129" s="155"/>
      <c r="P129" s="155"/>
      <c r="Q129" s="155"/>
      <c r="R129" s="155"/>
      <c r="S129" s="156"/>
      <c r="T129" s="35"/>
      <c r="U129" s="35"/>
      <c r="V129" s="35"/>
      <c r="W129" s="35"/>
      <c r="X129" s="35"/>
      <c r="Y129" s="35"/>
      <c r="Z129" s="157"/>
      <c r="AA129" s="158"/>
      <c r="AB129" s="30"/>
      <c r="AC129" s="30"/>
      <c r="AD129" s="30"/>
      <c r="AE129" s="30"/>
      <c r="AF129" s="30"/>
      <c r="AG129" s="30"/>
      <c r="AH129" s="30"/>
      <c r="AI129" s="30"/>
      <c r="AJ129" s="30"/>
      <c r="AK129" s="30"/>
      <c r="AL129" s="30"/>
      <c r="AM129" s="30"/>
      <c r="AN129" s="30"/>
      <c r="AO129" s="30"/>
      <c r="AP129" s="30"/>
      <c r="AQ129" s="30"/>
      <c r="AR129" s="30"/>
      <c r="AS129" s="30"/>
      <c r="AT129" s="30"/>
      <c r="AU129" s="30"/>
    </row>
    <row r="130" spans="1:47" ht="36.75" customHeight="1">
      <c r="A130" s="8">
        <v>111</v>
      </c>
      <c r="B130" s="33"/>
      <c r="C130" s="33"/>
      <c r="D130" s="34" t="str">
        <f t="shared" si="1"/>
        <v/>
      </c>
      <c r="E130" s="157"/>
      <c r="F130" s="164"/>
      <c r="G130" s="157"/>
      <c r="H130" s="158"/>
      <c r="I130" s="167"/>
      <c r="J130" s="168"/>
      <c r="K130" s="154"/>
      <c r="L130" s="155"/>
      <c r="M130" s="155"/>
      <c r="N130" s="155"/>
      <c r="O130" s="155"/>
      <c r="P130" s="155"/>
      <c r="Q130" s="155"/>
      <c r="R130" s="155"/>
      <c r="S130" s="156"/>
      <c r="T130" s="35"/>
      <c r="U130" s="35"/>
      <c r="V130" s="35"/>
      <c r="W130" s="35"/>
      <c r="X130" s="35"/>
      <c r="Y130" s="35"/>
      <c r="Z130" s="157"/>
      <c r="AA130" s="158"/>
      <c r="AB130" s="30"/>
      <c r="AC130" s="30"/>
      <c r="AD130" s="30"/>
      <c r="AE130" s="30"/>
      <c r="AF130" s="30"/>
      <c r="AG130" s="30"/>
      <c r="AH130" s="30"/>
      <c r="AI130" s="30"/>
      <c r="AJ130" s="30"/>
      <c r="AK130" s="30"/>
      <c r="AL130" s="30"/>
      <c r="AM130" s="30"/>
      <c r="AN130" s="30"/>
      <c r="AO130" s="30"/>
      <c r="AP130" s="30"/>
      <c r="AQ130" s="30"/>
      <c r="AR130" s="30"/>
      <c r="AS130" s="30"/>
      <c r="AT130" s="30"/>
      <c r="AU130" s="30"/>
    </row>
    <row r="131" spans="1:47" ht="36.75" customHeight="1">
      <c r="A131" s="8">
        <v>112</v>
      </c>
      <c r="B131" s="33"/>
      <c r="C131" s="33"/>
      <c r="D131" s="34" t="str">
        <f t="shared" si="1"/>
        <v/>
      </c>
      <c r="E131" s="157"/>
      <c r="F131" s="164"/>
      <c r="G131" s="157"/>
      <c r="H131" s="158"/>
      <c r="I131" s="167"/>
      <c r="J131" s="168"/>
      <c r="K131" s="154"/>
      <c r="L131" s="155"/>
      <c r="M131" s="155"/>
      <c r="N131" s="155"/>
      <c r="O131" s="155"/>
      <c r="P131" s="155"/>
      <c r="Q131" s="155"/>
      <c r="R131" s="155"/>
      <c r="S131" s="156"/>
      <c r="T131" s="35"/>
      <c r="U131" s="35"/>
      <c r="V131" s="35"/>
      <c r="W131" s="35"/>
      <c r="X131" s="35"/>
      <c r="Y131" s="35"/>
      <c r="Z131" s="157"/>
      <c r="AA131" s="158"/>
      <c r="AB131" s="30"/>
      <c r="AC131" s="30"/>
      <c r="AD131" s="30"/>
      <c r="AE131" s="30"/>
      <c r="AF131" s="30"/>
      <c r="AG131" s="30"/>
      <c r="AH131" s="30"/>
      <c r="AI131" s="30"/>
      <c r="AJ131" s="30"/>
      <c r="AK131" s="30"/>
      <c r="AL131" s="30"/>
      <c r="AM131" s="30"/>
      <c r="AN131" s="30"/>
      <c r="AO131" s="30"/>
      <c r="AP131" s="30"/>
      <c r="AQ131" s="30"/>
      <c r="AR131" s="30"/>
      <c r="AS131" s="30"/>
      <c r="AT131" s="30"/>
      <c r="AU131" s="30"/>
    </row>
    <row r="132" spans="1:47" ht="36.75" customHeight="1">
      <c r="A132" s="8">
        <v>113</v>
      </c>
      <c r="B132" s="33"/>
      <c r="C132" s="33"/>
      <c r="D132" s="34" t="str">
        <f t="shared" si="1"/>
        <v/>
      </c>
      <c r="E132" s="157"/>
      <c r="F132" s="164"/>
      <c r="G132" s="157"/>
      <c r="H132" s="158"/>
      <c r="I132" s="167"/>
      <c r="J132" s="168"/>
      <c r="K132" s="154"/>
      <c r="L132" s="155"/>
      <c r="M132" s="155"/>
      <c r="N132" s="155"/>
      <c r="O132" s="155"/>
      <c r="P132" s="155"/>
      <c r="Q132" s="155"/>
      <c r="R132" s="155"/>
      <c r="S132" s="156"/>
      <c r="T132" s="35"/>
      <c r="U132" s="35"/>
      <c r="V132" s="35"/>
      <c r="W132" s="35"/>
      <c r="X132" s="35"/>
      <c r="Y132" s="35"/>
      <c r="Z132" s="157"/>
      <c r="AA132" s="158"/>
      <c r="AB132" s="30"/>
      <c r="AC132" s="30"/>
      <c r="AD132" s="30"/>
      <c r="AE132" s="30"/>
      <c r="AF132" s="30"/>
      <c r="AG132" s="30"/>
      <c r="AH132" s="30"/>
      <c r="AI132" s="30"/>
      <c r="AJ132" s="30"/>
      <c r="AK132" s="30"/>
      <c r="AL132" s="30"/>
      <c r="AM132" s="30"/>
      <c r="AN132" s="30"/>
      <c r="AO132" s="30"/>
      <c r="AP132" s="30"/>
      <c r="AQ132" s="30"/>
      <c r="AR132" s="30"/>
      <c r="AS132" s="30"/>
      <c r="AT132" s="30"/>
      <c r="AU132" s="30"/>
    </row>
    <row r="133" spans="1:47" ht="36.75" customHeight="1">
      <c r="A133" s="8">
        <v>114</v>
      </c>
      <c r="B133" s="33"/>
      <c r="C133" s="33"/>
      <c r="D133" s="34" t="str">
        <f t="shared" si="1"/>
        <v/>
      </c>
      <c r="E133" s="157"/>
      <c r="F133" s="164"/>
      <c r="G133" s="157"/>
      <c r="H133" s="158"/>
      <c r="I133" s="167"/>
      <c r="J133" s="168"/>
      <c r="K133" s="154"/>
      <c r="L133" s="155"/>
      <c r="M133" s="155"/>
      <c r="N133" s="155"/>
      <c r="O133" s="155"/>
      <c r="P133" s="155"/>
      <c r="Q133" s="155"/>
      <c r="R133" s="155"/>
      <c r="S133" s="156"/>
      <c r="T133" s="35"/>
      <c r="U133" s="35"/>
      <c r="V133" s="35"/>
      <c r="W133" s="35"/>
      <c r="X133" s="35"/>
      <c r="Y133" s="35"/>
      <c r="Z133" s="157"/>
      <c r="AA133" s="158"/>
      <c r="AB133" s="30"/>
      <c r="AC133" s="30"/>
      <c r="AD133" s="30"/>
      <c r="AE133" s="30"/>
      <c r="AF133" s="30"/>
      <c r="AG133" s="30"/>
      <c r="AH133" s="30"/>
      <c r="AI133" s="30"/>
      <c r="AJ133" s="30"/>
      <c r="AK133" s="30"/>
      <c r="AL133" s="30"/>
      <c r="AM133" s="30"/>
      <c r="AN133" s="30"/>
      <c r="AO133" s="30"/>
      <c r="AP133" s="30"/>
      <c r="AQ133" s="30"/>
      <c r="AR133" s="30"/>
      <c r="AS133" s="30"/>
      <c r="AT133" s="30"/>
      <c r="AU133" s="30"/>
    </row>
    <row r="134" spans="1:47" ht="36.75" customHeight="1">
      <c r="A134" s="8">
        <v>115</v>
      </c>
      <c r="B134" s="33"/>
      <c r="C134" s="33"/>
      <c r="D134" s="34" t="str">
        <f t="shared" si="1"/>
        <v/>
      </c>
      <c r="E134" s="157"/>
      <c r="F134" s="164"/>
      <c r="G134" s="157"/>
      <c r="H134" s="158"/>
      <c r="I134" s="167"/>
      <c r="J134" s="168"/>
      <c r="K134" s="154"/>
      <c r="L134" s="155"/>
      <c r="M134" s="155"/>
      <c r="N134" s="155"/>
      <c r="O134" s="155"/>
      <c r="P134" s="155"/>
      <c r="Q134" s="155"/>
      <c r="R134" s="155"/>
      <c r="S134" s="156"/>
      <c r="T134" s="35"/>
      <c r="U134" s="35"/>
      <c r="V134" s="35"/>
      <c r="W134" s="35"/>
      <c r="X134" s="35"/>
      <c r="Y134" s="35"/>
      <c r="Z134" s="157"/>
      <c r="AA134" s="158"/>
      <c r="AB134" s="30"/>
      <c r="AC134" s="30"/>
      <c r="AD134" s="30"/>
      <c r="AE134" s="30"/>
      <c r="AF134" s="30"/>
      <c r="AG134" s="30"/>
      <c r="AH134" s="30"/>
      <c r="AI134" s="30"/>
      <c r="AJ134" s="30"/>
      <c r="AK134" s="30"/>
      <c r="AL134" s="30"/>
      <c r="AM134" s="30"/>
      <c r="AN134" s="30"/>
      <c r="AO134" s="30"/>
      <c r="AP134" s="30"/>
      <c r="AQ134" s="30"/>
      <c r="AR134" s="30"/>
      <c r="AS134" s="30"/>
      <c r="AT134" s="30"/>
      <c r="AU134" s="30"/>
    </row>
    <row r="135" spans="1:47" ht="36.75" customHeight="1">
      <c r="A135" s="8">
        <v>116</v>
      </c>
      <c r="B135" s="33"/>
      <c r="C135" s="33"/>
      <c r="D135" s="34" t="str">
        <f t="shared" si="1"/>
        <v/>
      </c>
      <c r="E135" s="157"/>
      <c r="F135" s="164"/>
      <c r="G135" s="157"/>
      <c r="H135" s="158"/>
      <c r="I135" s="167"/>
      <c r="J135" s="168"/>
      <c r="K135" s="154"/>
      <c r="L135" s="155"/>
      <c r="M135" s="155"/>
      <c r="N135" s="155"/>
      <c r="O135" s="155"/>
      <c r="P135" s="155"/>
      <c r="Q135" s="155"/>
      <c r="R135" s="155"/>
      <c r="S135" s="156"/>
      <c r="T135" s="35"/>
      <c r="U135" s="35"/>
      <c r="V135" s="35"/>
      <c r="W135" s="35"/>
      <c r="X135" s="35"/>
      <c r="Y135" s="35"/>
      <c r="Z135" s="157"/>
      <c r="AA135" s="158"/>
      <c r="AB135" s="30"/>
      <c r="AC135" s="30"/>
      <c r="AD135" s="30"/>
      <c r="AE135" s="30"/>
      <c r="AF135" s="30"/>
      <c r="AG135" s="30"/>
      <c r="AH135" s="30"/>
      <c r="AI135" s="30"/>
      <c r="AJ135" s="30"/>
      <c r="AK135" s="30"/>
      <c r="AL135" s="30"/>
      <c r="AM135" s="30"/>
      <c r="AN135" s="30"/>
      <c r="AO135" s="30"/>
      <c r="AP135" s="30"/>
      <c r="AQ135" s="30"/>
      <c r="AR135" s="30"/>
      <c r="AS135" s="30"/>
      <c r="AT135" s="30"/>
      <c r="AU135" s="30"/>
    </row>
    <row r="136" spans="1:47" ht="36.75" customHeight="1">
      <c r="A136" s="8">
        <v>117</v>
      </c>
      <c r="B136" s="33"/>
      <c r="C136" s="33"/>
      <c r="D136" s="34" t="str">
        <f t="shared" si="1"/>
        <v/>
      </c>
      <c r="E136" s="157"/>
      <c r="F136" s="164"/>
      <c r="G136" s="157"/>
      <c r="H136" s="158"/>
      <c r="I136" s="167"/>
      <c r="J136" s="168"/>
      <c r="K136" s="154"/>
      <c r="L136" s="155"/>
      <c r="M136" s="155"/>
      <c r="N136" s="155"/>
      <c r="O136" s="155"/>
      <c r="P136" s="155"/>
      <c r="Q136" s="155"/>
      <c r="R136" s="155"/>
      <c r="S136" s="156"/>
      <c r="T136" s="35"/>
      <c r="U136" s="35"/>
      <c r="V136" s="35"/>
      <c r="W136" s="35"/>
      <c r="X136" s="35"/>
      <c r="Y136" s="35"/>
      <c r="Z136" s="157"/>
      <c r="AA136" s="158"/>
      <c r="AB136" s="30"/>
      <c r="AC136" s="30"/>
      <c r="AD136" s="30"/>
      <c r="AE136" s="30"/>
      <c r="AF136" s="30"/>
      <c r="AG136" s="30"/>
      <c r="AH136" s="30"/>
      <c r="AI136" s="30"/>
      <c r="AJ136" s="30"/>
      <c r="AK136" s="30"/>
      <c r="AL136" s="30"/>
      <c r="AM136" s="30"/>
      <c r="AN136" s="30"/>
      <c r="AO136" s="30"/>
      <c r="AP136" s="30"/>
      <c r="AQ136" s="30"/>
      <c r="AR136" s="30"/>
      <c r="AS136" s="30"/>
      <c r="AT136" s="30"/>
      <c r="AU136" s="30"/>
    </row>
    <row r="137" spans="1:47" ht="36.75" customHeight="1">
      <c r="A137" s="8">
        <v>118</v>
      </c>
      <c r="B137" s="33"/>
      <c r="C137" s="33"/>
      <c r="D137" s="34" t="str">
        <f t="shared" si="1"/>
        <v/>
      </c>
      <c r="E137" s="157"/>
      <c r="F137" s="164"/>
      <c r="G137" s="157"/>
      <c r="H137" s="158"/>
      <c r="I137" s="167"/>
      <c r="J137" s="168"/>
      <c r="K137" s="154"/>
      <c r="L137" s="155"/>
      <c r="M137" s="155"/>
      <c r="N137" s="155"/>
      <c r="O137" s="155"/>
      <c r="P137" s="155"/>
      <c r="Q137" s="155"/>
      <c r="R137" s="155"/>
      <c r="S137" s="156"/>
      <c r="T137" s="35"/>
      <c r="U137" s="35"/>
      <c r="V137" s="35"/>
      <c r="W137" s="35"/>
      <c r="X137" s="35"/>
      <c r="Y137" s="35"/>
      <c r="Z137" s="157"/>
      <c r="AA137" s="158"/>
      <c r="AB137" s="30"/>
      <c r="AC137" s="30"/>
      <c r="AD137" s="30"/>
      <c r="AE137" s="30"/>
      <c r="AF137" s="30"/>
      <c r="AG137" s="30"/>
      <c r="AH137" s="30"/>
      <c r="AI137" s="30"/>
      <c r="AJ137" s="30"/>
      <c r="AK137" s="30"/>
      <c r="AL137" s="30"/>
      <c r="AM137" s="30"/>
      <c r="AN137" s="30"/>
      <c r="AO137" s="30"/>
      <c r="AP137" s="30"/>
      <c r="AQ137" s="30"/>
      <c r="AR137" s="30"/>
      <c r="AS137" s="30"/>
      <c r="AT137" s="30"/>
      <c r="AU137" s="30"/>
    </row>
    <row r="138" spans="1:47" ht="36.75" customHeight="1">
      <c r="A138" s="8">
        <v>119</v>
      </c>
      <c r="B138" s="33"/>
      <c r="C138" s="33"/>
      <c r="D138" s="34" t="str">
        <f t="shared" si="1"/>
        <v/>
      </c>
      <c r="E138" s="157"/>
      <c r="F138" s="164"/>
      <c r="G138" s="157"/>
      <c r="H138" s="158"/>
      <c r="I138" s="167"/>
      <c r="J138" s="168"/>
      <c r="K138" s="154"/>
      <c r="L138" s="155"/>
      <c r="M138" s="155"/>
      <c r="N138" s="155"/>
      <c r="O138" s="155"/>
      <c r="P138" s="155"/>
      <c r="Q138" s="155"/>
      <c r="R138" s="155"/>
      <c r="S138" s="156"/>
      <c r="T138" s="35"/>
      <c r="U138" s="35"/>
      <c r="V138" s="35"/>
      <c r="W138" s="35"/>
      <c r="X138" s="35"/>
      <c r="Y138" s="35"/>
      <c r="Z138" s="157"/>
      <c r="AA138" s="158"/>
      <c r="AB138" s="30"/>
      <c r="AC138" s="30"/>
      <c r="AD138" s="30"/>
      <c r="AE138" s="30"/>
      <c r="AF138" s="30"/>
      <c r="AG138" s="30"/>
      <c r="AH138" s="30"/>
      <c r="AI138" s="30"/>
      <c r="AJ138" s="30"/>
      <c r="AK138" s="30"/>
      <c r="AL138" s="30"/>
      <c r="AM138" s="30"/>
      <c r="AN138" s="30"/>
      <c r="AO138" s="30"/>
      <c r="AP138" s="30"/>
      <c r="AQ138" s="30"/>
      <c r="AR138" s="30"/>
      <c r="AS138" s="30"/>
      <c r="AT138" s="30"/>
      <c r="AU138" s="30"/>
    </row>
    <row r="139" spans="1:47" ht="36.75" customHeight="1">
      <c r="A139" s="8">
        <v>120</v>
      </c>
      <c r="B139" s="33"/>
      <c r="C139" s="33"/>
      <c r="D139" s="34" t="str">
        <f t="shared" si="1"/>
        <v/>
      </c>
      <c r="E139" s="157"/>
      <c r="F139" s="164"/>
      <c r="G139" s="157"/>
      <c r="H139" s="158"/>
      <c r="I139" s="167"/>
      <c r="J139" s="168"/>
      <c r="K139" s="154"/>
      <c r="L139" s="155"/>
      <c r="M139" s="155"/>
      <c r="N139" s="155"/>
      <c r="O139" s="155"/>
      <c r="P139" s="155"/>
      <c r="Q139" s="155"/>
      <c r="R139" s="155"/>
      <c r="S139" s="156"/>
      <c r="T139" s="35"/>
      <c r="U139" s="35"/>
      <c r="V139" s="35"/>
      <c r="W139" s="35"/>
      <c r="X139" s="35"/>
      <c r="Y139" s="35"/>
      <c r="Z139" s="157"/>
      <c r="AA139" s="158"/>
      <c r="AB139" s="30"/>
      <c r="AC139" s="30"/>
      <c r="AD139" s="30"/>
      <c r="AE139" s="30"/>
      <c r="AF139" s="30"/>
      <c r="AG139" s="30"/>
      <c r="AH139" s="30"/>
      <c r="AI139" s="30"/>
      <c r="AJ139" s="30"/>
      <c r="AK139" s="30"/>
      <c r="AL139" s="30"/>
      <c r="AM139" s="30"/>
      <c r="AN139" s="30"/>
      <c r="AO139" s="30"/>
      <c r="AP139" s="30"/>
      <c r="AQ139" s="30"/>
      <c r="AR139" s="30"/>
      <c r="AS139" s="30"/>
      <c r="AT139" s="30"/>
      <c r="AU139" s="30"/>
    </row>
    <row r="140" spans="1:47" ht="36.75" customHeight="1">
      <c r="A140" s="8">
        <v>121</v>
      </c>
      <c r="B140" s="33"/>
      <c r="C140" s="33"/>
      <c r="D140" s="34" t="str">
        <f t="shared" si="1"/>
        <v/>
      </c>
      <c r="E140" s="157"/>
      <c r="F140" s="164"/>
      <c r="G140" s="157"/>
      <c r="H140" s="158"/>
      <c r="I140" s="167"/>
      <c r="J140" s="168"/>
      <c r="K140" s="154"/>
      <c r="L140" s="155"/>
      <c r="M140" s="155"/>
      <c r="N140" s="155"/>
      <c r="O140" s="155"/>
      <c r="P140" s="155"/>
      <c r="Q140" s="155"/>
      <c r="R140" s="155"/>
      <c r="S140" s="156"/>
      <c r="T140" s="35"/>
      <c r="U140" s="35"/>
      <c r="V140" s="35"/>
      <c r="W140" s="35"/>
      <c r="X140" s="35"/>
      <c r="Y140" s="35"/>
      <c r="Z140" s="157"/>
      <c r="AA140" s="158"/>
      <c r="AB140" s="30"/>
      <c r="AC140" s="30"/>
      <c r="AD140" s="30"/>
      <c r="AE140" s="30"/>
      <c r="AF140" s="30"/>
      <c r="AG140" s="30"/>
      <c r="AH140" s="30"/>
      <c r="AI140" s="30"/>
      <c r="AJ140" s="30"/>
      <c r="AK140" s="30"/>
      <c r="AL140" s="30"/>
      <c r="AM140" s="30"/>
      <c r="AN140" s="30"/>
      <c r="AO140" s="30"/>
      <c r="AP140" s="30"/>
      <c r="AQ140" s="30"/>
      <c r="AR140" s="30"/>
      <c r="AS140" s="30"/>
      <c r="AT140" s="30"/>
      <c r="AU140" s="30"/>
    </row>
    <row r="141" spans="1:47" ht="36.75" customHeight="1">
      <c r="A141" s="8">
        <v>122</v>
      </c>
      <c r="B141" s="33"/>
      <c r="C141" s="33"/>
      <c r="D141" s="34" t="str">
        <f t="shared" si="1"/>
        <v/>
      </c>
      <c r="E141" s="157"/>
      <c r="F141" s="164"/>
      <c r="G141" s="157"/>
      <c r="H141" s="158"/>
      <c r="I141" s="167"/>
      <c r="J141" s="168"/>
      <c r="K141" s="154"/>
      <c r="L141" s="155"/>
      <c r="M141" s="155"/>
      <c r="N141" s="155"/>
      <c r="O141" s="155"/>
      <c r="P141" s="155"/>
      <c r="Q141" s="155"/>
      <c r="R141" s="155"/>
      <c r="S141" s="156"/>
      <c r="T141" s="35"/>
      <c r="U141" s="35"/>
      <c r="V141" s="35"/>
      <c r="W141" s="35"/>
      <c r="X141" s="35"/>
      <c r="Y141" s="35"/>
      <c r="Z141" s="157"/>
      <c r="AA141" s="158"/>
      <c r="AB141" s="30"/>
      <c r="AC141" s="30"/>
      <c r="AD141" s="30"/>
      <c r="AE141" s="30"/>
      <c r="AF141" s="30"/>
      <c r="AG141" s="30"/>
      <c r="AH141" s="30"/>
      <c r="AI141" s="30"/>
      <c r="AJ141" s="30"/>
      <c r="AK141" s="30"/>
      <c r="AL141" s="30"/>
      <c r="AM141" s="30"/>
      <c r="AN141" s="30"/>
      <c r="AO141" s="30"/>
      <c r="AP141" s="30"/>
      <c r="AQ141" s="30"/>
      <c r="AR141" s="30"/>
      <c r="AS141" s="30"/>
      <c r="AT141" s="30"/>
      <c r="AU141" s="30"/>
    </row>
    <row r="142" spans="1:47" ht="36.75" customHeight="1">
      <c r="A142" s="8">
        <v>123</v>
      </c>
      <c r="B142" s="33"/>
      <c r="C142" s="33"/>
      <c r="D142" s="34" t="str">
        <f t="shared" si="1"/>
        <v/>
      </c>
      <c r="E142" s="157"/>
      <c r="F142" s="164"/>
      <c r="G142" s="157"/>
      <c r="H142" s="158"/>
      <c r="I142" s="167"/>
      <c r="J142" s="168"/>
      <c r="K142" s="154"/>
      <c r="L142" s="155"/>
      <c r="M142" s="155"/>
      <c r="N142" s="155"/>
      <c r="O142" s="155"/>
      <c r="P142" s="155"/>
      <c r="Q142" s="155"/>
      <c r="R142" s="155"/>
      <c r="S142" s="156"/>
      <c r="T142" s="35"/>
      <c r="U142" s="35"/>
      <c r="V142" s="35"/>
      <c r="W142" s="35"/>
      <c r="X142" s="35"/>
      <c r="Y142" s="35"/>
      <c r="Z142" s="157"/>
      <c r="AA142" s="158"/>
      <c r="AB142" s="30"/>
      <c r="AC142" s="30"/>
      <c r="AD142" s="30"/>
      <c r="AE142" s="30"/>
      <c r="AF142" s="30"/>
      <c r="AG142" s="30"/>
      <c r="AH142" s="30"/>
      <c r="AI142" s="30"/>
      <c r="AJ142" s="30"/>
      <c r="AK142" s="30"/>
      <c r="AL142" s="30"/>
      <c r="AM142" s="30"/>
      <c r="AN142" s="30"/>
      <c r="AO142" s="30"/>
      <c r="AP142" s="30"/>
      <c r="AQ142" s="30"/>
      <c r="AR142" s="30"/>
      <c r="AS142" s="30"/>
      <c r="AT142" s="30"/>
      <c r="AU142" s="30"/>
    </row>
    <row r="143" spans="1:47" ht="36.75" customHeight="1">
      <c r="A143" s="8">
        <v>124</v>
      </c>
      <c r="B143" s="33"/>
      <c r="C143" s="33"/>
      <c r="D143" s="34" t="str">
        <f t="shared" si="1"/>
        <v/>
      </c>
      <c r="E143" s="157"/>
      <c r="F143" s="164"/>
      <c r="G143" s="157"/>
      <c r="H143" s="158"/>
      <c r="I143" s="167"/>
      <c r="J143" s="168"/>
      <c r="K143" s="154"/>
      <c r="L143" s="155"/>
      <c r="M143" s="155"/>
      <c r="N143" s="155"/>
      <c r="O143" s="155"/>
      <c r="P143" s="155"/>
      <c r="Q143" s="155"/>
      <c r="R143" s="155"/>
      <c r="S143" s="156"/>
      <c r="T143" s="35"/>
      <c r="U143" s="35"/>
      <c r="V143" s="35"/>
      <c r="W143" s="35"/>
      <c r="X143" s="35"/>
      <c r="Y143" s="35"/>
      <c r="Z143" s="157"/>
      <c r="AA143" s="158"/>
      <c r="AB143" s="30"/>
      <c r="AC143" s="30"/>
      <c r="AD143" s="30"/>
      <c r="AE143" s="30"/>
      <c r="AF143" s="30"/>
      <c r="AG143" s="30"/>
      <c r="AH143" s="30"/>
      <c r="AI143" s="30"/>
      <c r="AJ143" s="30"/>
      <c r="AK143" s="30"/>
      <c r="AL143" s="30"/>
      <c r="AM143" s="30"/>
      <c r="AN143" s="30"/>
      <c r="AO143" s="30"/>
      <c r="AP143" s="30"/>
      <c r="AQ143" s="30"/>
      <c r="AR143" s="30"/>
      <c r="AS143" s="30"/>
      <c r="AT143" s="30"/>
      <c r="AU143" s="30"/>
    </row>
    <row r="144" spans="1:47" ht="36.75" customHeight="1">
      <c r="A144" s="8">
        <v>125</v>
      </c>
      <c r="B144" s="33"/>
      <c r="C144" s="33"/>
      <c r="D144" s="34" t="str">
        <f t="shared" si="1"/>
        <v/>
      </c>
      <c r="E144" s="157"/>
      <c r="F144" s="164"/>
      <c r="G144" s="157"/>
      <c r="H144" s="158"/>
      <c r="I144" s="167"/>
      <c r="J144" s="168"/>
      <c r="K144" s="154"/>
      <c r="L144" s="155"/>
      <c r="M144" s="155"/>
      <c r="N144" s="155"/>
      <c r="O144" s="155"/>
      <c r="P144" s="155"/>
      <c r="Q144" s="155"/>
      <c r="R144" s="155"/>
      <c r="S144" s="156"/>
      <c r="T144" s="35"/>
      <c r="U144" s="35"/>
      <c r="V144" s="35"/>
      <c r="W144" s="35"/>
      <c r="X144" s="35"/>
      <c r="Y144" s="35"/>
      <c r="Z144" s="157"/>
      <c r="AA144" s="158"/>
      <c r="AB144" s="30"/>
      <c r="AC144" s="30"/>
      <c r="AD144" s="30"/>
      <c r="AE144" s="30"/>
      <c r="AF144" s="30"/>
      <c r="AG144" s="30"/>
      <c r="AH144" s="30"/>
      <c r="AI144" s="30"/>
      <c r="AJ144" s="30"/>
      <c r="AK144" s="30"/>
      <c r="AL144" s="30"/>
      <c r="AM144" s="30"/>
      <c r="AN144" s="30"/>
      <c r="AO144" s="30"/>
      <c r="AP144" s="30"/>
      <c r="AQ144" s="30"/>
      <c r="AR144" s="30"/>
      <c r="AS144" s="30"/>
      <c r="AT144" s="30"/>
      <c r="AU144" s="30"/>
    </row>
    <row r="145" spans="1:47" ht="36.75" customHeight="1">
      <c r="A145" s="8">
        <v>126</v>
      </c>
      <c r="B145" s="33"/>
      <c r="C145" s="33"/>
      <c r="D145" s="34" t="str">
        <f t="shared" si="1"/>
        <v/>
      </c>
      <c r="E145" s="157"/>
      <c r="F145" s="164"/>
      <c r="G145" s="157"/>
      <c r="H145" s="158"/>
      <c r="I145" s="167"/>
      <c r="J145" s="168"/>
      <c r="K145" s="154"/>
      <c r="L145" s="155"/>
      <c r="M145" s="155"/>
      <c r="N145" s="155"/>
      <c r="O145" s="155"/>
      <c r="P145" s="155"/>
      <c r="Q145" s="155"/>
      <c r="R145" s="155"/>
      <c r="S145" s="156"/>
      <c r="T145" s="35"/>
      <c r="U145" s="35"/>
      <c r="V145" s="35"/>
      <c r="W145" s="35"/>
      <c r="X145" s="35"/>
      <c r="Y145" s="35"/>
      <c r="Z145" s="157"/>
      <c r="AA145" s="158"/>
      <c r="AB145" s="30"/>
      <c r="AC145" s="30"/>
      <c r="AD145" s="30"/>
      <c r="AE145" s="30"/>
      <c r="AF145" s="30"/>
      <c r="AG145" s="30"/>
      <c r="AH145" s="30"/>
      <c r="AI145" s="30"/>
      <c r="AJ145" s="30"/>
      <c r="AK145" s="30"/>
      <c r="AL145" s="30"/>
      <c r="AM145" s="30"/>
      <c r="AN145" s="30"/>
      <c r="AO145" s="30"/>
      <c r="AP145" s="30"/>
      <c r="AQ145" s="30"/>
      <c r="AR145" s="30"/>
      <c r="AS145" s="30"/>
      <c r="AT145" s="30"/>
      <c r="AU145" s="30"/>
    </row>
    <row r="146" spans="1:47" ht="36.75" customHeight="1">
      <c r="A146" s="8">
        <v>127</v>
      </c>
      <c r="B146" s="33"/>
      <c r="C146" s="33"/>
      <c r="D146" s="34" t="str">
        <f t="shared" si="1"/>
        <v/>
      </c>
      <c r="E146" s="157"/>
      <c r="F146" s="164"/>
      <c r="G146" s="157"/>
      <c r="H146" s="158"/>
      <c r="I146" s="167"/>
      <c r="J146" s="168"/>
      <c r="K146" s="154"/>
      <c r="L146" s="155"/>
      <c r="M146" s="155"/>
      <c r="N146" s="155"/>
      <c r="O146" s="155"/>
      <c r="P146" s="155"/>
      <c r="Q146" s="155"/>
      <c r="R146" s="155"/>
      <c r="S146" s="156"/>
      <c r="T146" s="35"/>
      <c r="U146" s="35"/>
      <c r="V146" s="35"/>
      <c r="W146" s="35"/>
      <c r="X146" s="35"/>
      <c r="Y146" s="35"/>
      <c r="Z146" s="157"/>
      <c r="AA146" s="158"/>
      <c r="AB146" s="30"/>
      <c r="AC146" s="30"/>
      <c r="AD146" s="30"/>
      <c r="AE146" s="30"/>
      <c r="AF146" s="30"/>
      <c r="AG146" s="30"/>
      <c r="AH146" s="30"/>
      <c r="AI146" s="30"/>
      <c r="AJ146" s="30"/>
      <c r="AK146" s="30"/>
      <c r="AL146" s="30"/>
      <c r="AM146" s="30"/>
      <c r="AN146" s="30"/>
      <c r="AO146" s="30"/>
      <c r="AP146" s="30"/>
      <c r="AQ146" s="30"/>
      <c r="AR146" s="30"/>
      <c r="AS146" s="30"/>
      <c r="AT146" s="30"/>
      <c r="AU146" s="30"/>
    </row>
    <row r="147" spans="1:47" ht="36.75" customHeight="1">
      <c r="A147" s="8">
        <v>128</v>
      </c>
      <c r="B147" s="33"/>
      <c r="C147" s="33"/>
      <c r="D147" s="34" t="str">
        <f t="shared" si="1"/>
        <v/>
      </c>
      <c r="E147" s="157"/>
      <c r="F147" s="164"/>
      <c r="G147" s="157"/>
      <c r="H147" s="158"/>
      <c r="I147" s="167"/>
      <c r="J147" s="168"/>
      <c r="K147" s="154"/>
      <c r="L147" s="155"/>
      <c r="M147" s="155"/>
      <c r="N147" s="155"/>
      <c r="O147" s="155"/>
      <c r="P147" s="155"/>
      <c r="Q147" s="155"/>
      <c r="R147" s="155"/>
      <c r="S147" s="156"/>
      <c r="T147" s="35"/>
      <c r="U147" s="35"/>
      <c r="V147" s="35"/>
      <c r="W147" s="35"/>
      <c r="X147" s="35"/>
      <c r="Y147" s="35"/>
      <c r="Z147" s="157"/>
      <c r="AA147" s="158"/>
      <c r="AB147" s="30"/>
      <c r="AC147" s="30"/>
      <c r="AD147" s="30"/>
      <c r="AE147" s="30"/>
      <c r="AF147" s="30"/>
      <c r="AG147" s="30"/>
      <c r="AH147" s="30"/>
      <c r="AI147" s="30"/>
      <c r="AJ147" s="30"/>
      <c r="AK147" s="30"/>
      <c r="AL147" s="30"/>
      <c r="AM147" s="30"/>
      <c r="AN147" s="30"/>
      <c r="AO147" s="30"/>
      <c r="AP147" s="30"/>
      <c r="AQ147" s="30"/>
      <c r="AR147" s="30"/>
      <c r="AS147" s="30"/>
      <c r="AT147" s="30"/>
      <c r="AU147" s="30"/>
    </row>
    <row r="148" spans="1:47" ht="36.75" customHeight="1">
      <c r="A148" s="8">
        <v>129</v>
      </c>
      <c r="B148" s="33"/>
      <c r="C148" s="33"/>
      <c r="D148" s="34" t="str">
        <f t="shared" si="1"/>
        <v/>
      </c>
      <c r="E148" s="157"/>
      <c r="F148" s="164"/>
      <c r="G148" s="157"/>
      <c r="H148" s="158"/>
      <c r="I148" s="167"/>
      <c r="J148" s="168"/>
      <c r="K148" s="154"/>
      <c r="L148" s="155"/>
      <c r="M148" s="155"/>
      <c r="N148" s="155"/>
      <c r="O148" s="155"/>
      <c r="P148" s="155"/>
      <c r="Q148" s="155"/>
      <c r="R148" s="155"/>
      <c r="S148" s="156"/>
      <c r="T148" s="35"/>
      <c r="U148" s="35"/>
      <c r="V148" s="35"/>
      <c r="W148" s="35"/>
      <c r="X148" s="35"/>
      <c r="Y148" s="35"/>
      <c r="Z148" s="157"/>
      <c r="AA148" s="158"/>
      <c r="AB148" s="30"/>
      <c r="AC148" s="30"/>
      <c r="AD148" s="30"/>
      <c r="AE148" s="30"/>
      <c r="AF148" s="30"/>
      <c r="AG148" s="30"/>
      <c r="AH148" s="30"/>
      <c r="AI148" s="30"/>
      <c r="AJ148" s="30"/>
      <c r="AK148" s="30"/>
      <c r="AL148" s="30"/>
      <c r="AM148" s="30"/>
      <c r="AN148" s="30"/>
      <c r="AO148" s="30"/>
      <c r="AP148" s="30"/>
      <c r="AQ148" s="30"/>
      <c r="AR148" s="30"/>
      <c r="AS148" s="30"/>
      <c r="AT148" s="30"/>
      <c r="AU148" s="30"/>
    </row>
    <row r="149" spans="1:47" ht="36.75" customHeight="1">
      <c r="A149" s="8">
        <v>130</v>
      </c>
      <c r="B149" s="33"/>
      <c r="C149" s="33"/>
      <c r="D149" s="34" t="str">
        <f t="shared" ref="D149:D212" si="2">IF(B149="","",IF(B149&lt;4,DATE(2026,B149,C149),DATE(2025,B149,C149)))</f>
        <v/>
      </c>
      <c r="E149" s="157"/>
      <c r="F149" s="164"/>
      <c r="G149" s="157"/>
      <c r="H149" s="158"/>
      <c r="I149" s="167"/>
      <c r="J149" s="168"/>
      <c r="K149" s="154"/>
      <c r="L149" s="155"/>
      <c r="M149" s="155"/>
      <c r="N149" s="155"/>
      <c r="O149" s="155"/>
      <c r="P149" s="155"/>
      <c r="Q149" s="155"/>
      <c r="R149" s="155"/>
      <c r="S149" s="156"/>
      <c r="T149" s="35"/>
      <c r="U149" s="35"/>
      <c r="V149" s="35"/>
      <c r="W149" s="35"/>
      <c r="X149" s="35"/>
      <c r="Y149" s="35"/>
      <c r="Z149" s="157"/>
      <c r="AA149" s="158"/>
      <c r="AB149" s="30"/>
      <c r="AC149" s="30"/>
      <c r="AD149" s="30"/>
      <c r="AE149" s="30"/>
      <c r="AF149" s="30"/>
      <c r="AG149" s="30"/>
      <c r="AH149" s="30"/>
      <c r="AI149" s="30"/>
      <c r="AJ149" s="30"/>
      <c r="AK149" s="30"/>
      <c r="AL149" s="30"/>
      <c r="AM149" s="30"/>
      <c r="AN149" s="30"/>
      <c r="AO149" s="30"/>
      <c r="AP149" s="30"/>
      <c r="AQ149" s="30"/>
      <c r="AR149" s="30"/>
      <c r="AS149" s="30"/>
      <c r="AT149" s="30"/>
      <c r="AU149" s="30"/>
    </row>
    <row r="150" spans="1:47" ht="36.75" customHeight="1">
      <c r="A150" s="8">
        <v>131</v>
      </c>
      <c r="B150" s="33"/>
      <c r="C150" s="33"/>
      <c r="D150" s="34" t="str">
        <f t="shared" si="2"/>
        <v/>
      </c>
      <c r="E150" s="157"/>
      <c r="F150" s="164"/>
      <c r="G150" s="157"/>
      <c r="H150" s="158"/>
      <c r="I150" s="167"/>
      <c r="J150" s="168"/>
      <c r="K150" s="154"/>
      <c r="L150" s="155"/>
      <c r="M150" s="155"/>
      <c r="N150" s="155"/>
      <c r="O150" s="155"/>
      <c r="P150" s="155"/>
      <c r="Q150" s="155"/>
      <c r="R150" s="155"/>
      <c r="S150" s="156"/>
      <c r="T150" s="35"/>
      <c r="U150" s="35"/>
      <c r="V150" s="35"/>
      <c r="W150" s="35"/>
      <c r="X150" s="35"/>
      <c r="Y150" s="35"/>
      <c r="Z150" s="157"/>
      <c r="AA150" s="158"/>
      <c r="AB150" s="30"/>
      <c r="AC150" s="30"/>
      <c r="AD150" s="30"/>
      <c r="AE150" s="30"/>
      <c r="AF150" s="30"/>
      <c r="AG150" s="30"/>
      <c r="AH150" s="30"/>
      <c r="AI150" s="30"/>
      <c r="AJ150" s="30"/>
      <c r="AK150" s="30"/>
      <c r="AL150" s="30"/>
      <c r="AM150" s="30"/>
      <c r="AN150" s="30"/>
      <c r="AO150" s="30"/>
      <c r="AP150" s="30"/>
      <c r="AQ150" s="30"/>
      <c r="AR150" s="30"/>
      <c r="AS150" s="30"/>
      <c r="AT150" s="30"/>
      <c r="AU150" s="30"/>
    </row>
    <row r="151" spans="1:47" ht="36.75" customHeight="1">
      <c r="A151" s="8">
        <v>132</v>
      </c>
      <c r="B151" s="33"/>
      <c r="C151" s="33"/>
      <c r="D151" s="34" t="str">
        <f t="shared" si="2"/>
        <v/>
      </c>
      <c r="E151" s="157"/>
      <c r="F151" s="164"/>
      <c r="G151" s="157"/>
      <c r="H151" s="158"/>
      <c r="I151" s="167"/>
      <c r="J151" s="168"/>
      <c r="K151" s="154"/>
      <c r="L151" s="155"/>
      <c r="M151" s="155"/>
      <c r="N151" s="155"/>
      <c r="O151" s="155"/>
      <c r="P151" s="155"/>
      <c r="Q151" s="155"/>
      <c r="R151" s="155"/>
      <c r="S151" s="156"/>
      <c r="T151" s="35"/>
      <c r="U151" s="35"/>
      <c r="V151" s="35"/>
      <c r="W151" s="35"/>
      <c r="X151" s="35"/>
      <c r="Y151" s="35"/>
      <c r="Z151" s="157"/>
      <c r="AA151" s="158"/>
      <c r="AB151" s="30"/>
      <c r="AC151" s="30"/>
      <c r="AD151" s="30"/>
      <c r="AE151" s="30"/>
      <c r="AF151" s="30"/>
      <c r="AG151" s="30"/>
      <c r="AH151" s="30"/>
      <c r="AI151" s="30"/>
      <c r="AJ151" s="30"/>
      <c r="AK151" s="30"/>
      <c r="AL151" s="30"/>
      <c r="AM151" s="30"/>
      <c r="AN151" s="30"/>
      <c r="AO151" s="30"/>
      <c r="AP151" s="30"/>
      <c r="AQ151" s="30"/>
      <c r="AR151" s="30"/>
      <c r="AS151" s="30"/>
      <c r="AT151" s="30"/>
      <c r="AU151" s="30"/>
    </row>
    <row r="152" spans="1:47" ht="36.75" customHeight="1">
      <c r="A152" s="8">
        <v>133</v>
      </c>
      <c r="B152" s="33"/>
      <c r="C152" s="33"/>
      <c r="D152" s="34" t="str">
        <f t="shared" si="2"/>
        <v/>
      </c>
      <c r="E152" s="157"/>
      <c r="F152" s="164"/>
      <c r="G152" s="157"/>
      <c r="H152" s="158"/>
      <c r="I152" s="167"/>
      <c r="J152" s="168"/>
      <c r="K152" s="154"/>
      <c r="L152" s="155"/>
      <c r="M152" s="155"/>
      <c r="N152" s="155"/>
      <c r="O152" s="155"/>
      <c r="P152" s="155"/>
      <c r="Q152" s="155"/>
      <c r="R152" s="155"/>
      <c r="S152" s="156"/>
      <c r="T152" s="35"/>
      <c r="U152" s="35"/>
      <c r="V152" s="35"/>
      <c r="W152" s="35"/>
      <c r="X152" s="35"/>
      <c r="Y152" s="35"/>
      <c r="Z152" s="157"/>
      <c r="AA152" s="158"/>
      <c r="AB152" s="30"/>
      <c r="AC152" s="30"/>
      <c r="AD152" s="30"/>
      <c r="AE152" s="30"/>
      <c r="AF152" s="30"/>
      <c r="AG152" s="30"/>
      <c r="AH152" s="30"/>
      <c r="AI152" s="30"/>
      <c r="AJ152" s="30"/>
      <c r="AK152" s="30"/>
      <c r="AL152" s="30"/>
      <c r="AM152" s="30"/>
      <c r="AN152" s="30"/>
      <c r="AO152" s="30"/>
      <c r="AP152" s="30"/>
      <c r="AQ152" s="30"/>
      <c r="AR152" s="30"/>
      <c r="AS152" s="30"/>
      <c r="AT152" s="30"/>
      <c r="AU152" s="30"/>
    </row>
    <row r="153" spans="1:47" ht="36.75" customHeight="1">
      <c r="A153" s="8">
        <v>134</v>
      </c>
      <c r="B153" s="33"/>
      <c r="C153" s="33"/>
      <c r="D153" s="34" t="str">
        <f t="shared" si="2"/>
        <v/>
      </c>
      <c r="E153" s="157"/>
      <c r="F153" s="164"/>
      <c r="G153" s="157"/>
      <c r="H153" s="158"/>
      <c r="I153" s="167"/>
      <c r="J153" s="168"/>
      <c r="K153" s="154"/>
      <c r="L153" s="155"/>
      <c r="M153" s="155"/>
      <c r="N153" s="155"/>
      <c r="O153" s="155"/>
      <c r="P153" s="155"/>
      <c r="Q153" s="155"/>
      <c r="R153" s="155"/>
      <c r="S153" s="156"/>
      <c r="T153" s="35"/>
      <c r="U153" s="35"/>
      <c r="V153" s="35"/>
      <c r="W153" s="35"/>
      <c r="X153" s="35"/>
      <c r="Y153" s="35"/>
      <c r="Z153" s="157"/>
      <c r="AA153" s="158"/>
      <c r="AB153" s="30"/>
      <c r="AC153" s="30"/>
      <c r="AD153" s="30"/>
      <c r="AE153" s="30"/>
      <c r="AF153" s="30"/>
      <c r="AG153" s="30"/>
      <c r="AH153" s="30"/>
      <c r="AI153" s="30"/>
      <c r="AJ153" s="30"/>
      <c r="AK153" s="30"/>
      <c r="AL153" s="30"/>
      <c r="AM153" s="30"/>
      <c r="AN153" s="30"/>
      <c r="AO153" s="30"/>
      <c r="AP153" s="30"/>
      <c r="AQ153" s="30"/>
      <c r="AR153" s="30"/>
      <c r="AS153" s="30"/>
      <c r="AT153" s="30"/>
      <c r="AU153" s="30"/>
    </row>
    <row r="154" spans="1:47" ht="36.75" customHeight="1">
      <c r="A154" s="8">
        <v>135</v>
      </c>
      <c r="B154" s="33"/>
      <c r="C154" s="33"/>
      <c r="D154" s="34" t="str">
        <f t="shared" si="2"/>
        <v/>
      </c>
      <c r="E154" s="157"/>
      <c r="F154" s="164"/>
      <c r="G154" s="157"/>
      <c r="H154" s="158"/>
      <c r="I154" s="167"/>
      <c r="J154" s="168"/>
      <c r="K154" s="154"/>
      <c r="L154" s="155"/>
      <c r="M154" s="155"/>
      <c r="N154" s="155"/>
      <c r="O154" s="155"/>
      <c r="P154" s="155"/>
      <c r="Q154" s="155"/>
      <c r="R154" s="155"/>
      <c r="S154" s="156"/>
      <c r="T154" s="35"/>
      <c r="U154" s="35"/>
      <c r="V154" s="35"/>
      <c r="W154" s="35"/>
      <c r="X154" s="35"/>
      <c r="Y154" s="35"/>
      <c r="Z154" s="157"/>
      <c r="AA154" s="158"/>
      <c r="AB154" s="30"/>
      <c r="AC154" s="30"/>
      <c r="AD154" s="30"/>
      <c r="AE154" s="30"/>
      <c r="AF154" s="30"/>
      <c r="AG154" s="30"/>
      <c r="AH154" s="30"/>
      <c r="AI154" s="30"/>
      <c r="AJ154" s="30"/>
      <c r="AK154" s="30"/>
      <c r="AL154" s="30"/>
      <c r="AM154" s="30"/>
      <c r="AN154" s="30"/>
      <c r="AO154" s="30"/>
      <c r="AP154" s="30"/>
      <c r="AQ154" s="30"/>
      <c r="AR154" s="30"/>
      <c r="AS154" s="30"/>
      <c r="AT154" s="30"/>
      <c r="AU154" s="30"/>
    </row>
    <row r="155" spans="1:47" ht="36.75" customHeight="1">
      <c r="A155" s="8">
        <v>136</v>
      </c>
      <c r="B155" s="33"/>
      <c r="C155" s="33"/>
      <c r="D155" s="34" t="str">
        <f t="shared" si="2"/>
        <v/>
      </c>
      <c r="E155" s="157"/>
      <c r="F155" s="164"/>
      <c r="G155" s="157"/>
      <c r="H155" s="158"/>
      <c r="I155" s="167"/>
      <c r="J155" s="168"/>
      <c r="K155" s="154"/>
      <c r="L155" s="155"/>
      <c r="M155" s="155"/>
      <c r="N155" s="155"/>
      <c r="O155" s="155"/>
      <c r="P155" s="155"/>
      <c r="Q155" s="155"/>
      <c r="R155" s="155"/>
      <c r="S155" s="156"/>
      <c r="T155" s="35"/>
      <c r="U155" s="35"/>
      <c r="V155" s="35"/>
      <c r="W155" s="35"/>
      <c r="X155" s="35"/>
      <c r="Y155" s="35"/>
      <c r="Z155" s="157"/>
      <c r="AA155" s="158"/>
      <c r="AB155" s="30"/>
      <c r="AC155" s="30"/>
      <c r="AD155" s="30"/>
      <c r="AE155" s="30"/>
      <c r="AF155" s="30"/>
      <c r="AG155" s="30"/>
      <c r="AH155" s="30"/>
      <c r="AI155" s="30"/>
      <c r="AJ155" s="30"/>
      <c r="AK155" s="30"/>
      <c r="AL155" s="30"/>
      <c r="AM155" s="30"/>
      <c r="AN155" s="30"/>
      <c r="AO155" s="30"/>
      <c r="AP155" s="30"/>
      <c r="AQ155" s="30"/>
      <c r="AR155" s="30"/>
      <c r="AS155" s="30"/>
      <c r="AT155" s="30"/>
      <c r="AU155" s="30"/>
    </row>
    <row r="156" spans="1:47" ht="36.75" customHeight="1">
      <c r="A156" s="8">
        <v>137</v>
      </c>
      <c r="B156" s="33"/>
      <c r="C156" s="33"/>
      <c r="D156" s="34" t="str">
        <f t="shared" si="2"/>
        <v/>
      </c>
      <c r="E156" s="157"/>
      <c r="F156" s="164"/>
      <c r="G156" s="157"/>
      <c r="H156" s="158"/>
      <c r="I156" s="167"/>
      <c r="J156" s="168"/>
      <c r="K156" s="154"/>
      <c r="L156" s="155"/>
      <c r="M156" s="155"/>
      <c r="N156" s="155"/>
      <c r="O156" s="155"/>
      <c r="P156" s="155"/>
      <c r="Q156" s="155"/>
      <c r="R156" s="155"/>
      <c r="S156" s="156"/>
      <c r="T156" s="35"/>
      <c r="U156" s="35"/>
      <c r="V156" s="35"/>
      <c r="W156" s="35"/>
      <c r="X156" s="35"/>
      <c r="Y156" s="35"/>
      <c r="Z156" s="157"/>
      <c r="AA156" s="158"/>
      <c r="AB156" s="30"/>
      <c r="AC156" s="30"/>
      <c r="AD156" s="30"/>
      <c r="AE156" s="30"/>
      <c r="AF156" s="30"/>
      <c r="AG156" s="30"/>
      <c r="AH156" s="30"/>
      <c r="AI156" s="30"/>
      <c r="AJ156" s="30"/>
      <c r="AK156" s="30"/>
      <c r="AL156" s="30"/>
      <c r="AM156" s="30"/>
      <c r="AN156" s="30"/>
      <c r="AO156" s="30"/>
      <c r="AP156" s="30"/>
      <c r="AQ156" s="30"/>
      <c r="AR156" s="30"/>
      <c r="AS156" s="30"/>
      <c r="AT156" s="30"/>
      <c r="AU156" s="30"/>
    </row>
    <row r="157" spans="1:47" ht="36.75" customHeight="1">
      <c r="A157" s="8">
        <v>138</v>
      </c>
      <c r="B157" s="33"/>
      <c r="C157" s="33"/>
      <c r="D157" s="34" t="str">
        <f t="shared" si="2"/>
        <v/>
      </c>
      <c r="E157" s="157"/>
      <c r="F157" s="164"/>
      <c r="G157" s="157"/>
      <c r="H157" s="158"/>
      <c r="I157" s="167"/>
      <c r="J157" s="168"/>
      <c r="K157" s="154"/>
      <c r="L157" s="155"/>
      <c r="M157" s="155"/>
      <c r="N157" s="155"/>
      <c r="O157" s="155"/>
      <c r="P157" s="155"/>
      <c r="Q157" s="155"/>
      <c r="R157" s="155"/>
      <c r="S157" s="156"/>
      <c r="T157" s="35"/>
      <c r="U157" s="35"/>
      <c r="V157" s="35"/>
      <c r="W157" s="35"/>
      <c r="X157" s="35"/>
      <c r="Y157" s="35"/>
      <c r="Z157" s="157"/>
      <c r="AA157" s="158"/>
      <c r="AB157" s="30"/>
      <c r="AC157" s="30"/>
      <c r="AD157" s="30"/>
      <c r="AE157" s="30"/>
      <c r="AF157" s="30"/>
      <c r="AG157" s="30"/>
      <c r="AH157" s="30"/>
      <c r="AI157" s="30"/>
      <c r="AJ157" s="30"/>
      <c r="AK157" s="30"/>
      <c r="AL157" s="30"/>
      <c r="AM157" s="30"/>
      <c r="AN157" s="30"/>
      <c r="AO157" s="30"/>
      <c r="AP157" s="30"/>
      <c r="AQ157" s="30"/>
      <c r="AR157" s="30"/>
      <c r="AS157" s="30"/>
      <c r="AT157" s="30"/>
      <c r="AU157" s="30"/>
    </row>
    <row r="158" spans="1:47" ht="36.75" customHeight="1">
      <c r="A158" s="8">
        <v>139</v>
      </c>
      <c r="B158" s="33"/>
      <c r="C158" s="33"/>
      <c r="D158" s="34" t="str">
        <f t="shared" si="2"/>
        <v/>
      </c>
      <c r="E158" s="157"/>
      <c r="F158" s="164"/>
      <c r="G158" s="157"/>
      <c r="H158" s="158"/>
      <c r="I158" s="167"/>
      <c r="J158" s="168"/>
      <c r="K158" s="154"/>
      <c r="L158" s="155"/>
      <c r="M158" s="155"/>
      <c r="N158" s="155"/>
      <c r="O158" s="155"/>
      <c r="P158" s="155"/>
      <c r="Q158" s="155"/>
      <c r="R158" s="155"/>
      <c r="S158" s="156"/>
      <c r="T158" s="35"/>
      <c r="U158" s="35"/>
      <c r="V158" s="35"/>
      <c r="W158" s="35"/>
      <c r="X158" s="35"/>
      <c r="Y158" s="35"/>
      <c r="Z158" s="157"/>
      <c r="AA158" s="158"/>
      <c r="AB158" s="30"/>
      <c r="AC158" s="30"/>
      <c r="AD158" s="30"/>
      <c r="AE158" s="30"/>
      <c r="AF158" s="30"/>
      <c r="AG158" s="30"/>
      <c r="AH158" s="30"/>
      <c r="AI158" s="30"/>
      <c r="AJ158" s="30"/>
      <c r="AK158" s="30"/>
      <c r="AL158" s="30"/>
      <c r="AM158" s="30"/>
      <c r="AN158" s="30"/>
      <c r="AO158" s="30"/>
      <c r="AP158" s="30"/>
      <c r="AQ158" s="30"/>
      <c r="AR158" s="30"/>
      <c r="AS158" s="30"/>
      <c r="AT158" s="30"/>
      <c r="AU158" s="30"/>
    </row>
    <row r="159" spans="1:47" ht="36.75" customHeight="1">
      <c r="A159" s="8">
        <v>140</v>
      </c>
      <c r="B159" s="33"/>
      <c r="C159" s="33"/>
      <c r="D159" s="34" t="str">
        <f t="shared" si="2"/>
        <v/>
      </c>
      <c r="E159" s="157"/>
      <c r="F159" s="164"/>
      <c r="G159" s="157"/>
      <c r="H159" s="158"/>
      <c r="I159" s="167"/>
      <c r="J159" s="168"/>
      <c r="K159" s="154"/>
      <c r="L159" s="155"/>
      <c r="M159" s="155"/>
      <c r="N159" s="155"/>
      <c r="O159" s="155"/>
      <c r="P159" s="155"/>
      <c r="Q159" s="155"/>
      <c r="R159" s="155"/>
      <c r="S159" s="156"/>
      <c r="T159" s="35"/>
      <c r="U159" s="35"/>
      <c r="V159" s="35"/>
      <c r="W159" s="35"/>
      <c r="X159" s="35"/>
      <c r="Y159" s="35"/>
      <c r="Z159" s="157"/>
      <c r="AA159" s="158"/>
      <c r="AB159" s="30"/>
      <c r="AC159" s="30"/>
      <c r="AD159" s="30"/>
      <c r="AE159" s="30"/>
      <c r="AF159" s="30"/>
      <c r="AG159" s="30"/>
      <c r="AH159" s="30"/>
      <c r="AI159" s="30"/>
      <c r="AJ159" s="30"/>
      <c r="AK159" s="30"/>
      <c r="AL159" s="30"/>
      <c r="AM159" s="30"/>
      <c r="AN159" s="30"/>
      <c r="AO159" s="30"/>
      <c r="AP159" s="30"/>
      <c r="AQ159" s="30"/>
      <c r="AR159" s="30"/>
      <c r="AS159" s="30"/>
      <c r="AT159" s="30"/>
      <c r="AU159" s="30"/>
    </row>
    <row r="160" spans="1:47" ht="36.75" customHeight="1">
      <c r="A160" s="8">
        <v>141</v>
      </c>
      <c r="B160" s="33"/>
      <c r="C160" s="33"/>
      <c r="D160" s="34" t="str">
        <f t="shared" si="2"/>
        <v/>
      </c>
      <c r="E160" s="157"/>
      <c r="F160" s="164"/>
      <c r="G160" s="157"/>
      <c r="H160" s="158"/>
      <c r="I160" s="167"/>
      <c r="J160" s="168"/>
      <c r="K160" s="154"/>
      <c r="L160" s="155"/>
      <c r="M160" s="155"/>
      <c r="N160" s="155"/>
      <c r="O160" s="155"/>
      <c r="P160" s="155"/>
      <c r="Q160" s="155"/>
      <c r="R160" s="155"/>
      <c r="S160" s="156"/>
      <c r="T160" s="35"/>
      <c r="U160" s="35"/>
      <c r="V160" s="35"/>
      <c r="W160" s="35"/>
      <c r="X160" s="35"/>
      <c r="Y160" s="35"/>
      <c r="Z160" s="157"/>
      <c r="AA160" s="158"/>
      <c r="AB160" s="30"/>
      <c r="AC160" s="30"/>
      <c r="AD160" s="30"/>
      <c r="AE160" s="30"/>
      <c r="AF160" s="30"/>
      <c r="AG160" s="30"/>
      <c r="AH160" s="30"/>
      <c r="AI160" s="30"/>
      <c r="AJ160" s="30"/>
      <c r="AK160" s="30"/>
      <c r="AL160" s="30"/>
      <c r="AM160" s="30"/>
      <c r="AN160" s="30"/>
      <c r="AO160" s="30"/>
      <c r="AP160" s="30"/>
      <c r="AQ160" s="30"/>
      <c r="AR160" s="30"/>
      <c r="AS160" s="30"/>
      <c r="AT160" s="30"/>
      <c r="AU160" s="30"/>
    </row>
    <row r="161" spans="1:47" ht="36.75" customHeight="1">
      <c r="A161" s="8">
        <v>142</v>
      </c>
      <c r="B161" s="33"/>
      <c r="C161" s="33"/>
      <c r="D161" s="34" t="str">
        <f t="shared" si="2"/>
        <v/>
      </c>
      <c r="E161" s="157"/>
      <c r="F161" s="164"/>
      <c r="G161" s="157"/>
      <c r="H161" s="158"/>
      <c r="I161" s="167"/>
      <c r="J161" s="168"/>
      <c r="K161" s="154"/>
      <c r="L161" s="155"/>
      <c r="M161" s="155"/>
      <c r="N161" s="155"/>
      <c r="O161" s="155"/>
      <c r="P161" s="155"/>
      <c r="Q161" s="155"/>
      <c r="R161" s="155"/>
      <c r="S161" s="156"/>
      <c r="T161" s="35"/>
      <c r="U161" s="35"/>
      <c r="V161" s="35"/>
      <c r="W161" s="35"/>
      <c r="X161" s="35"/>
      <c r="Y161" s="35"/>
      <c r="Z161" s="157"/>
      <c r="AA161" s="158"/>
      <c r="AB161" s="30"/>
      <c r="AC161" s="30"/>
      <c r="AD161" s="30"/>
      <c r="AE161" s="30"/>
      <c r="AF161" s="30"/>
      <c r="AG161" s="30"/>
      <c r="AH161" s="30"/>
      <c r="AI161" s="30"/>
      <c r="AJ161" s="30"/>
      <c r="AK161" s="30"/>
      <c r="AL161" s="30"/>
      <c r="AM161" s="30"/>
      <c r="AN161" s="30"/>
      <c r="AO161" s="30"/>
      <c r="AP161" s="30"/>
      <c r="AQ161" s="30"/>
      <c r="AR161" s="30"/>
      <c r="AS161" s="30"/>
      <c r="AT161" s="30"/>
      <c r="AU161" s="30"/>
    </row>
    <row r="162" spans="1:47" ht="36.75" customHeight="1">
      <c r="A162" s="8">
        <v>143</v>
      </c>
      <c r="B162" s="33"/>
      <c r="C162" s="33"/>
      <c r="D162" s="34" t="str">
        <f t="shared" si="2"/>
        <v/>
      </c>
      <c r="E162" s="157"/>
      <c r="F162" s="164"/>
      <c r="G162" s="157"/>
      <c r="H162" s="158"/>
      <c r="I162" s="167"/>
      <c r="J162" s="168"/>
      <c r="K162" s="154"/>
      <c r="L162" s="155"/>
      <c r="M162" s="155"/>
      <c r="N162" s="155"/>
      <c r="O162" s="155"/>
      <c r="P162" s="155"/>
      <c r="Q162" s="155"/>
      <c r="R162" s="155"/>
      <c r="S162" s="156"/>
      <c r="T162" s="35"/>
      <c r="U162" s="35"/>
      <c r="V162" s="35"/>
      <c r="W162" s="35"/>
      <c r="X162" s="35"/>
      <c r="Y162" s="35"/>
      <c r="Z162" s="157"/>
      <c r="AA162" s="158"/>
      <c r="AB162" s="30"/>
      <c r="AC162" s="30"/>
      <c r="AD162" s="30"/>
      <c r="AE162" s="30"/>
      <c r="AF162" s="30"/>
      <c r="AG162" s="30"/>
      <c r="AH162" s="30"/>
      <c r="AI162" s="30"/>
      <c r="AJ162" s="30"/>
      <c r="AK162" s="30"/>
      <c r="AL162" s="30"/>
      <c r="AM162" s="30"/>
      <c r="AN162" s="30"/>
      <c r="AO162" s="30"/>
      <c r="AP162" s="30"/>
      <c r="AQ162" s="30"/>
      <c r="AR162" s="30"/>
      <c r="AS162" s="30"/>
      <c r="AT162" s="30"/>
      <c r="AU162" s="30"/>
    </row>
    <row r="163" spans="1:47" ht="36.75" customHeight="1">
      <c r="A163" s="8">
        <v>144</v>
      </c>
      <c r="B163" s="33"/>
      <c r="C163" s="33"/>
      <c r="D163" s="34" t="str">
        <f t="shared" si="2"/>
        <v/>
      </c>
      <c r="E163" s="157"/>
      <c r="F163" s="164"/>
      <c r="G163" s="157"/>
      <c r="H163" s="158"/>
      <c r="I163" s="167"/>
      <c r="J163" s="168"/>
      <c r="K163" s="154"/>
      <c r="L163" s="155"/>
      <c r="M163" s="155"/>
      <c r="N163" s="155"/>
      <c r="O163" s="155"/>
      <c r="P163" s="155"/>
      <c r="Q163" s="155"/>
      <c r="R163" s="155"/>
      <c r="S163" s="156"/>
      <c r="T163" s="35"/>
      <c r="U163" s="35"/>
      <c r="V163" s="35"/>
      <c r="W163" s="35"/>
      <c r="X163" s="35"/>
      <c r="Y163" s="35"/>
      <c r="Z163" s="157"/>
      <c r="AA163" s="158"/>
      <c r="AB163" s="30"/>
      <c r="AC163" s="30"/>
      <c r="AD163" s="30"/>
      <c r="AE163" s="30"/>
      <c r="AF163" s="30"/>
      <c r="AG163" s="30"/>
      <c r="AH163" s="30"/>
      <c r="AI163" s="30"/>
      <c r="AJ163" s="30"/>
      <c r="AK163" s="30"/>
      <c r="AL163" s="30"/>
      <c r="AM163" s="30"/>
      <c r="AN163" s="30"/>
      <c r="AO163" s="30"/>
      <c r="AP163" s="30"/>
      <c r="AQ163" s="30"/>
      <c r="AR163" s="30"/>
      <c r="AS163" s="30"/>
      <c r="AT163" s="30"/>
      <c r="AU163" s="30"/>
    </row>
    <row r="164" spans="1:47" ht="36.75" customHeight="1">
      <c r="A164" s="8">
        <v>145</v>
      </c>
      <c r="B164" s="33"/>
      <c r="C164" s="33"/>
      <c r="D164" s="34" t="str">
        <f t="shared" si="2"/>
        <v/>
      </c>
      <c r="E164" s="157"/>
      <c r="F164" s="164"/>
      <c r="G164" s="157"/>
      <c r="H164" s="158"/>
      <c r="I164" s="167"/>
      <c r="J164" s="168"/>
      <c r="K164" s="154"/>
      <c r="L164" s="155"/>
      <c r="M164" s="155"/>
      <c r="N164" s="155"/>
      <c r="O164" s="155"/>
      <c r="P164" s="155"/>
      <c r="Q164" s="155"/>
      <c r="R164" s="155"/>
      <c r="S164" s="156"/>
      <c r="T164" s="35"/>
      <c r="U164" s="35"/>
      <c r="V164" s="35"/>
      <c r="W164" s="35"/>
      <c r="X164" s="35"/>
      <c r="Y164" s="35"/>
      <c r="Z164" s="157"/>
      <c r="AA164" s="158"/>
      <c r="AB164" s="30"/>
      <c r="AC164" s="30"/>
      <c r="AD164" s="30"/>
      <c r="AE164" s="30"/>
      <c r="AF164" s="30"/>
      <c r="AG164" s="30"/>
      <c r="AH164" s="30"/>
      <c r="AI164" s="30"/>
      <c r="AJ164" s="30"/>
      <c r="AK164" s="30"/>
      <c r="AL164" s="30"/>
      <c r="AM164" s="30"/>
      <c r="AN164" s="30"/>
      <c r="AO164" s="30"/>
      <c r="AP164" s="30"/>
      <c r="AQ164" s="30"/>
      <c r="AR164" s="30"/>
      <c r="AS164" s="30"/>
      <c r="AT164" s="30"/>
      <c r="AU164" s="30"/>
    </row>
    <row r="165" spans="1:47" ht="36.75" customHeight="1">
      <c r="A165" s="8">
        <v>146</v>
      </c>
      <c r="B165" s="33"/>
      <c r="C165" s="33"/>
      <c r="D165" s="34" t="str">
        <f t="shared" si="2"/>
        <v/>
      </c>
      <c r="E165" s="157"/>
      <c r="F165" s="164"/>
      <c r="G165" s="157"/>
      <c r="H165" s="158"/>
      <c r="I165" s="167"/>
      <c r="J165" s="168"/>
      <c r="K165" s="154"/>
      <c r="L165" s="155"/>
      <c r="M165" s="155"/>
      <c r="N165" s="155"/>
      <c r="O165" s="155"/>
      <c r="P165" s="155"/>
      <c r="Q165" s="155"/>
      <c r="R165" s="155"/>
      <c r="S165" s="156"/>
      <c r="T165" s="35"/>
      <c r="U165" s="35"/>
      <c r="V165" s="35"/>
      <c r="W165" s="35"/>
      <c r="X165" s="35"/>
      <c r="Y165" s="35"/>
      <c r="Z165" s="157"/>
      <c r="AA165" s="158"/>
      <c r="AB165" s="30"/>
      <c r="AC165" s="30"/>
      <c r="AD165" s="30"/>
      <c r="AE165" s="30"/>
      <c r="AF165" s="30"/>
      <c r="AG165" s="30"/>
      <c r="AH165" s="30"/>
      <c r="AI165" s="30"/>
      <c r="AJ165" s="30"/>
      <c r="AK165" s="30"/>
      <c r="AL165" s="30"/>
      <c r="AM165" s="30"/>
      <c r="AN165" s="30"/>
      <c r="AO165" s="30"/>
      <c r="AP165" s="30"/>
      <c r="AQ165" s="30"/>
      <c r="AR165" s="30"/>
      <c r="AS165" s="30"/>
      <c r="AT165" s="30"/>
      <c r="AU165" s="30"/>
    </row>
    <row r="166" spans="1:47" ht="36.75" customHeight="1">
      <c r="A166" s="8">
        <v>147</v>
      </c>
      <c r="B166" s="33"/>
      <c r="C166" s="33"/>
      <c r="D166" s="34" t="str">
        <f t="shared" si="2"/>
        <v/>
      </c>
      <c r="E166" s="157"/>
      <c r="F166" s="164"/>
      <c r="G166" s="157"/>
      <c r="H166" s="158"/>
      <c r="I166" s="167"/>
      <c r="J166" s="168"/>
      <c r="K166" s="154"/>
      <c r="L166" s="155"/>
      <c r="M166" s="155"/>
      <c r="N166" s="155"/>
      <c r="O166" s="155"/>
      <c r="P166" s="155"/>
      <c r="Q166" s="155"/>
      <c r="R166" s="155"/>
      <c r="S166" s="156"/>
      <c r="T166" s="35"/>
      <c r="U166" s="35"/>
      <c r="V166" s="35"/>
      <c r="W166" s="35"/>
      <c r="X166" s="35"/>
      <c r="Y166" s="35"/>
      <c r="Z166" s="157"/>
      <c r="AA166" s="158"/>
      <c r="AB166" s="30"/>
      <c r="AC166" s="30"/>
      <c r="AD166" s="30"/>
      <c r="AE166" s="30"/>
      <c r="AF166" s="30"/>
      <c r="AG166" s="30"/>
      <c r="AH166" s="30"/>
      <c r="AI166" s="30"/>
      <c r="AJ166" s="30"/>
      <c r="AK166" s="30"/>
      <c r="AL166" s="30"/>
      <c r="AM166" s="30"/>
      <c r="AN166" s="30"/>
      <c r="AO166" s="30"/>
      <c r="AP166" s="30"/>
      <c r="AQ166" s="30"/>
      <c r="AR166" s="30"/>
      <c r="AS166" s="30"/>
      <c r="AT166" s="30"/>
      <c r="AU166" s="30"/>
    </row>
    <row r="167" spans="1:47" ht="36.75" customHeight="1">
      <c r="A167" s="8">
        <v>148</v>
      </c>
      <c r="B167" s="33"/>
      <c r="C167" s="33"/>
      <c r="D167" s="34" t="str">
        <f t="shared" si="2"/>
        <v/>
      </c>
      <c r="E167" s="157"/>
      <c r="F167" s="164"/>
      <c r="G167" s="157"/>
      <c r="H167" s="158"/>
      <c r="I167" s="167"/>
      <c r="J167" s="168"/>
      <c r="K167" s="154"/>
      <c r="L167" s="155"/>
      <c r="M167" s="155"/>
      <c r="N167" s="155"/>
      <c r="O167" s="155"/>
      <c r="P167" s="155"/>
      <c r="Q167" s="155"/>
      <c r="R167" s="155"/>
      <c r="S167" s="156"/>
      <c r="T167" s="35"/>
      <c r="U167" s="35"/>
      <c r="V167" s="35"/>
      <c r="W167" s="35"/>
      <c r="X167" s="35"/>
      <c r="Y167" s="35"/>
      <c r="Z167" s="157"/>
      <c r="AA167" s="158"/>
      <c r="AB167" s="30"/>
      <c r="AC167" s="30"/>
      <c r="AD167" s="30"/>
      <c r="AE167" s="30"/>
      <c r="AF167" s="30"/>
      <c r="AG167" s="30"/>
      <c r="AH167" s="30"/>
      <c r="AI167" s="30"/>
      <c r="AJ167" s="30"/>
      <c r="AK167" s="30"/>
      <c r="AL167" s="30"/>
      <c r="AM167" s="30"/>
      <c r="AN167" s="30"/>
      <c r="AO167" s="30"/>
      <c r="AP167" s="30"/>
      <c r="AQ167" s="30"/>
      <c r="AR167" s="30"/>
      <c r="AS167" s="30"/>
      <c r="AT167" s="30"/>
      <c r="AU167" s="30"/>
    </row>
    <row r="168" spans="1:47" ht="36.75" customHeight="1">
      <c r="A168" s="8">
        <v>149</v>
      </c>
      <c r="B168" s="33"/>
      <c r="C168" s="33"/>
      <c r="D168" s="34" t="str">
        <f t="shared" si="2"/>
        <v/>
      </c>
      <c r="E168" s="157"/>
      <c r="F168" s="164"/>
      <c r="G168" s="157"/>
      <c r="H168" s="158"/>
      <c r="I168" s="167"/>
      <c r="J168" s="168"/>
      <c r="K168" s="154"/>
      <c r="L168" s="155"/>
      <c r="M168" s="155"/>
      <c r="N168" s="155"/>
      <c r="O168" s="155"/>
      <c r="P168" s="155"/>
      <c r="Q168" s="155"/>
      <c r="R168" s="155"/>
      <c r="S168" s="156"/>
      <c r="T168" s="35"/>
      <c r="U168" s="35"/>
      <c r="V168" s="35"/>
      <c r="W168" s="35"/>
      <c r="X168" s="35"/>
      <c r="Y168" s="35"/>
      <c r="Z168" s="157"/>
      <c r="AA168" s="158"/>
      <c r="AB168" s="30"/>
      <c r="AC168" s="30"/>
      <c r="AD168" s="30"/>
      <c r="AE168" s="30"/>
      <c r="AF168" s="30"/>
      <c r="AG168" s="30"/>
      <c r="AH168" s="30"/>
      <c r="AI168" s="30"/>
      <c r="AJ168" s="30"/>
      <c r="AK168" s="30"/>
      <c r="AL168" s="30"/>
      <c r="AM168" s="30"/>
      <c r="AN168" s="30"/>
      <c r="AO168" s="30"/>
      <c r="AP168" s="30"/>
      <c r="AQ168" s="30"/>
      <c r="AR168" s="30"/>
      <c r="AS168" s="30"/>
      <c r="AT168" s="30"/>
      <c r="AU168" s="30"/>
    </row>
    <row r="169" spans="1:47" ht="36.75" customHeight="1">
      <c r="A169" s="8">
        <v>150</v>
      </c>
      <c r="B169" s="33"/>
      <c r="C169" s="33"/>
      <c r="D169" s="34" t="str">
        <f t="shared" si="2"/>
        <v/>
      </c>
      <c r="E169" s="157"/>
      <c r="F169" s="164"/>
      <c r="G169" s="157"/>
      <c r="H169" s="158"/>
      <c r="I169" s="167"/>
      <c r="J169" s="168"/>
      <c r="K169" s="154"/>
      <c r="L169" s="155"/>
      <c r="M169" s="155"/>
      <c r="N169" s="155"/>
      <c r="O169" s="155"/>
      <c r="P169" s="155"/>
      <c r="Q169" s="155"/>
      <c r="R169" s="155"/>
      <c r="S169" s="156"/>
      <c r="T169" s="35"/>
      <c r="U169" s="35"/>
      <c r="V169" s="35"/>
      <c r="W169" s="35"/>
      <c r="X169" s="35"/>
      <c r="Y169" s="35"/>
      <c r="Z169" s="157"/>
      <c r="AA169" s="158"/>
      <c r="AB169" s="30"/>
      <c r="AC169" s="30"/>
      <c r="AD169" s="30"/>
      <c r="AE169" s="30"/>
      <c r="AF169" s="30"/>
      <c r="AG169" s="30"/>
      <c r="AH169" s="30"/>
      <c r="AI169" s="30"/>
      <c r="AJ169" s="30"/>
      <c r="AK169" s="30"/>
      <c r="AL169" s="30"/>
      <c r="AM169" s="30"/>
      <c r="AN169" s="30"/>
      <c r="AO169" s="30"/>
      <c r="AP169" s="30"/>
      <c r="AQ169" s="30"/>
      <c r="AR169" s="30"/>
      <c r="AS169" s="30"/>
      <c r="AT169" s="30"/>
      <c r="AU169" s="30"/>
    </row>
    <row r="170" spans="1:47" ht="36.75" customHeight="1">
      <c r="A170" s="8">
        <v>151</v>
      </c>
      <c r="B170" s="33"/>
      <c r="C170" s="33"/>
      <c r="D170" s="34" t="str">
        <f t="shared" si="2"/>
        <v/>
      </c>
      <c r="E170" s="157"/>
      <c r="F170" s="164"/>
      <c r="G170" s="157"/>
      <c r="H170" s="158"/>
      <c r="I170" s="167"/>
      <c r="J170" s="168"/>
      <c r="K170" s="154"/>
      <c r="L170" s="155"/>
      <c r="M170" s="155"/>
      <c r="N170" s="155"/>
      <c r="O170" s="155"/>
      <c r="P170" s="155"/>
      <c r="Q170" s="155"/>
      <c r="R170" s="155"/>
      <c r="S170" s="156"/>
      <c r="T170" s="35"/>
      <c r="U170" s="35"/>
      <c r="V170" s="35"/>
      <c r="W170" s="35"/>
      <c r="X170" s="35"/>
      <c r="Y170" s="35"/>
      <c r="Z170" s="157"/>
      <c r="AA170" s="158"/>
      <c r="AB170" s="30"/>
      <c r="AC170" s="30"/>
      <c r="AD170" s="30"/>
      <c r="AE170" s="30"/>
      <c r="AF170" s="30"/>
      <c r="AG170" s="30"/>
      <c r="AH170" s="30"/>
      <c r="AI170" s="30"/>
      <c r="AJ170" s="30"/>
      <c r="AK170" s="30"/>
      <c r="AL170" s="30"/>
      <c r="AM170" s="30"/>
      <c r="AN170" s="30"/>
      <c r="AO170" s="30"/>
      <c r="AP170" s="30"/>
      <c r="AQ170" s="30"/>
      <c r="AR170" s="30"/>
      <c r="AS170" s="30"/>
      <c r="AT170" s="30"/>
      <c r="AU170" s="30"/>
    </row>
    <row r="171" spans="1:47" ht="36.75" customHeight="1">
      <c r="A171" s="8">
        <v>152</v>
      </c>
      <c r="B171" s="33"/>
      <c r="C171" s="33"/>
      <c r="D171" s="34" t="str">
        <f t="shared" si="2"/>
        <v/>
      </c>
      <c r="E171" s="157"/>
      <c r="F171" s="164"/>
      <c r="G171" s="157"/>
      <c r="H171" s="158"/>
      <c r="I171" s="167"/>
      <c r="J171" s="168"/>
      <c r="K171" s="154"/>
      <c r="L171" s="155"/>
      <c r="M171" s="155"/>
      <c r="N171" s="155"/>
      <c r="O171" s="155"/>
      <c r="P171" s="155"/>
      <c r="Q171" s="155"/>
      <c r="R171" s="155"/>
      <c r="S171" s="156"/>
      <c r="T171" s="35"/>
      <c r="U171" s="35"/>
      <c r="V171" s="35"/>
      <c r="W171" s="35"/>
      <c r="X171" s="35"/>
      <c r="Y171" s="35"/>
      <c r="Z171" s="157"/>
      <c r="AA171" s="158"/>
      <c r="AB171" s="30"/>
      <c r="AC171" s="30"/>
      <c r="AD171" s="30"/>
      <c r="AE171" s="30"/>
      <c r="AF171" s="30"/>
      <c r="AG171" s="30"/>
      <c r="AH171" s="30"/>
      <c r="AI171" s="30"/>
      <c r="AJ171" s="30"/>
      <c r="AK171" s="30"/>
      <c r="AL171" s="30"/>
      <c r="AM171" s="30"/>
      <c r="AN171" s="30"/>
      <c r="AO171" s="30"/>
      <c r="AP171" s="30"/>
      <c r="AQ171" s="30"/>
      <c r="AR171" s="30"/>
      <c r="AS171" s="30"/>
      <c r="AT171" s="30"/>
      <c r="AU171" s="30"/>
    </row>
    <row r="172" spans="1:47" ht="36.75" customHeight="1">
      <c r="A172" s="8">
        <v>153</v>
      </c>
      <c r="B172" s="33"/>
      <c r="C172" s="33"/>
      <c r="D172" s="34" t="str">
        <f t="shared" si="2"/>
        <v/>
      </c>
      <c r="E172" s="157"/>
      <c r="F172" s="164"/>
      <c r="G172" s="157"/>
      <c r="H172" s="158"/>
      <c r="I172" s="167"/>
      <c r="J172" s="168"/>
      <c r="K172" s="154"/>
      <c r="L172" s="155"/>
      <c r="M172" s="155"/>
      <c r="N172" s="155"/>
      <c r="O172" s="155"/>
      <c r="P172" s="155"/>
      <c r="Q172" s="155"/>
      <c r="R172" s="155"/>
      <c r="S172" s="156"/>
      <c r="T172" s="35"/>
      <c r="U172" s="35"/>
      <c r="V172" s="35"/>
      <c r="W172" s="35"/>
      <c r="X172" s="35"/>
      <c r="Y172" s="35"/>
      <c r="Z172" s="157"/>
      <c r="AA172" s="158"/>
      <c r="AB172" s="30"/>
      <c r="AC172" s="30"/>
      <c r="AD172" s="30"/>
      <c r="AE172" s="30"/>
      <c r="AF172" s="30"/>
      <c r="AG172" s="30"/>
      <c r="AH172" s="30"/>
      <c r="AI172" s="30"/>
      <c r="AJ172" s="30"/>
      <c r="AK172" s="30"/>
      <c r="AL172" s="30"/>
      <c r="AM172" s="30"/>
      <c r="AN172" s="30"/>
      <c r="AO172" s="30"/>
      <c r="AP172" s="30"/>
      <c r="AQ172" s="30"/>
      <c r="AR172" s="30"/>
      <c r="AS172" s="30"/>
      <c r="AT172" s="30"/>
      <c r="AU172" s="30"/>
    </row>
    <row r="173" spans="1:47" ht="36.75" customHeight="1">
      <c r="A173" s="8">
        <v>154</v>
      </c>
      <c r="B173" s="33"/>
      <c r="C173" s="33"/>
      <c r="D173" s="34" t="str">
        <f t="shared" si="2"/>
        <v/>
      </c>
      <c r="E173" s="157"/>
      <c r="F173" s="164"/>
      <c r="G173" s="157"/>
      <c r="H173" s="158"/>
      <c r="I173" s="167"/>
      <c r="J173" s="168"/>
      <c r="K173" s="154"/>
      <c r="L173" s="155"/>
      <c r="M173" s="155"/>
      <c r="N173" s="155"/>
      <c r="O173" s="155"/>
      <c r="P173" s="155"/>
      <c r="Q173" s="155"/>
      <c r="R173" s="155"/>
      <c r="S173" s="156"/>
      <c r="T173" s="35"/>
      <c r="U173" s="35"/>
      <c r="V173" s="35"/>
      <c r="W173" s="35"/>
      <c r="X173" s="35"/>
      <c r="Y173" s="35"/>
      <c r="Z173" s="157"/>
      <c r="AA173" s="158"/>
      <c r="AB173" s="30"/>
      <c r="AC173" s="30"/>
      <c r="AD173" s="30"/>
      <c r="AE173" s="30"/>
      <c r="AF173" s="30"/>
      <c r="AG173" s="30"/>
      <c r="AH173" s="30"/>
      <c r="AI173" s="30"/>
      <c r="AJ173" s="30"/>
      <c r="AK173" s="30"/>
      <c r="AL173" s="30"/>
      <c r="AM173" s="30"/>
      <c r="AN173" s="30"/>
      <c r="AO173" s="30"/>
      <c r="AP173" s="30"/>
      <c r="AQ173" s="30"/>
      <c r="AR173" s="30"/>
      <c r="AS173" s="30"/>
      <c r="AT173" s="30"/>
      <c r="AU173" s="30"/>
    </row>
    <row r="174" spans="1:47" ht="36.75" customHeight="1">
      <c r="A174" s="8">
        <v>155</v>
      </c>
      <c r="B174" s="33"/>
      <c r="C174" s="33"/>
      <c r="D174" s="34" t="str">
        <f t="shared" si="2"/>
        <v/>
      </c>
      <c r="E174" s="157"/>
      <c r="F174" s="164"/>
      <c r="G174" s="157"/>
      <c r="H174" s="158"/>
      <c r="I174" s="167"/>
      <c r="J174" s="168"/>
      <c r="K174" s="154"/>
      <c r="L174" s="155"/>
      <c r="M174" s="155"/>
      <c r="N174" s="155"/>
      <c r="O174" s="155"/>
      <c r="P174" s="155"/>
      <c r="Q174" s="155"/>
      <c r="R174" s="155"/>
      <c r="S174" s="156"/>
      <c r="T174" s="35"/>
      <c r="U174" s="35"/>
      <c r="V174" s="35"/>
      <c r="W174" s="35"/>
      <c r="X174" s="35"/>
      <c r="Y174" s="35"/>
      <c r="Z174" s="157"/>
      <c r="AA174" s="158"/>
      <c r="AB174" s="30"/>
      <c r="AC174" s="30"/>
      <c r="AD174" s="30"/>
      <c r="AE174" s="30"/>
      <c r="AF174" s="30"/>
      <c r="AG174" s="30"/>
      <c r="AH174" s="30"/>
      <c r="AI174" s="30"/>
      <c r="AJ174" s="30"/>
      <c r="AK174" s="30"/>
      <c r="AL174" s="30"/>
      <c r="AM174" s="30"/>
      <c r="AN174" s="30"/>
      <c r="AO174" s="30"/>
      <c r="AP174" s="30"/>
      <c r="AQ174" s="30"/>
      <c r="AR174" s="30"/>
      <c r="AS174" s="30"/>
      <c r="AT174" s="30"/>
      <c r="AU174" s="30"/>
    </row>
    <row r="175" spans="1:47" ht="36.75" customHeight="1">
      <c r="A175" s="8">
        <v>156</v>
      </c>
      <c r="B175" s="33"/>
      <c r="C175" s="33"/>
      <c r="D175" s="34" t="str">
        <f t="shared" si="2"/>
        <v/>
      </c>
      <c r="E175" s="157"/>
      <c r="F175" s="164"/>
      <c r="G175" s="157"/>
      <c r="H175" s="158"/>
      <c r="I175" s="167"/>
      <c r="J175" s="168"/>
      <c r="K175" s="154"/>
      <c r="L175" s="155"/>
      <c r="M175" s="155"/>
      <c r="N175" s="155"/>
      <c r="O175" s="155"/>
      <c r="P175" s="155"/>
      <c r="Q175" s="155"/>
      <c r="R175" s="155"/>
      <c r="S175" s="156"/>
      <c r="T175" s="35"/>
      <c r="U175" s="35"/>
      <c r="V175" s="35"/>
      <c r="W175" s="35"/>
      <c r="X175" s="35"/>
      <c r="Y175" s="35"/>
      <c r="Z175" s="157"/>
      <c r="AA175" s="158"/>
      <c r="AB175" s="30"/>
      <c r="AC175" s="30"/>
      <c r="AD175" s="30"/>
      <c r="AE175" s="30"/>
      <c r="AF175" s="30"/>
      <c r="AG175" s="30"/>
      <c r="AH175" s="30"/>
      <c r="AI175" s="30"/>
      <c r="AJ175" s="30"/>
      <c r="AK175" s="30"/>
      <c r="AL175" s="30"/>
      <c r="AM175" s="30"/>
      <c r="AN175" s="30"/>
      <c r="AO175" s="30"/>
      <c r="AP175" s="30"/>
      <c r="AQ175" s="30"/>
      <c r="AR175" s="30"/>
      <c r="AS175" s="30"/>
      <c r="AT175" s="30"/>
      <c r="AU175" s="30"/>
    </row>
    <row r="176" spans="1:47" ht="36.75" customHeight="1">
      <c r="A176" s="8">
        <v>157</v>
      </c>
      <c r="B176" s="33"/>
      <c r="C176" s="33"/>
      <c r="D176" s="34" t="str">
        <f t="shared" si="2"/>
        <v/>
      </c>
      <c r="E176" s="157"/>
      <c r="F176" s="164"/>
      <c r="G176" s="157"/>
      <c r="H176" s="158"/>
      <c r="I176" s="167"/>
      <c r="J176" s="168"/>
      <c r="K176" s="154"/>
      <c r="L176" s="155"/>
      <c r="M176" s="155"/>
      <c r="N176" s="155"/>
      <c r="O176" s="155"/>
      <c r="P176" s="155"/>
      <c r="Q176" s="155"/>
      <c r="R176" s="155"/>
      <c r="S176" s="156"/>
      <c r="T176" s="35"/>
      <c r="U176" s="35"/>
      <c r="V176" s="35"/>
      <c r="W176" s="35"/>
      <c r="X176" s="35"/>
      <c r="Y176" s="35"/>
      <c r="Z176" s="157"/>
      <c r="AA176" s="158"/>
      <c r="AB176" s="30"/>
      <c r="AC176" s="30"/>
      <c r="AD176" s="30"/>
      <c r="AE176" s="30"/>
      <c r="AF176" s="30"/>
      <c r="AG176" s="30"/>
      <c r="AH176" s="30"/>
      <c r="AI176" s="30"/>
      <c r="AJ176" s="30"/>
      <c r="AK176" s="30"/>
      <c r="AL176" s="30"/>
      <c r="AM176" s="30"/>
      <c r="AN176" s="30"/>
      <c r="AO176" s="30"/>
      <c r="AP176" s="30"/>
      <c r="AQ176" s="30"/>
      <c r="AR176" s="30"/>
      <c r="AS176" s="30"/>
      <c r="AT176" s="30"/>
      <c r="AU176" s="30"/>
    </row>
    <row r="177" spans="1:47" ht="36.75" customHeight="1">
      <c r="A177" s="8">
        <v>158</v>
      </c>
      <c r="B177" s="33"/>
      <c r="C177" s="33"/>
      <c r="D177" s="34" t="str">
        <f t="shared" si="2"/>
        <v/>
      </c>
      <c r="E177" s="157"/>
      <c r="F177" s="164"/>
      <c r="G177" s="157"/>
      <c r="H177" s="158"/>
      <c r="I177" s="167"/>
      <c r="J177" s="168"/>
      <c r="K177" s="154"/>
      <c r="L177" s="155"/>
      <c r="M177" s="155"/>
      <c r="N177" s="155"/>
      <c r="O177" s="155"/>
      <c r="P177" s="155"/>
      <c r="Q177" s="155"/>
      <c r="R177" s="155"/>
      <c r="S177" s="156"/>
      <c r="T177" s="35"/>
      <c r="U177" s="35"/>
      <c r="V177" s="35"/>
      <c r="W177" s="35"/>
      <c r="X177" s="35"/>
      <c r="Y177" s="35"/>
      <c r="Z177" s="157"/>
      <c r="AA177" s="158"/>
      <c r="AB177" s="30"/>
      <c r="AC177" s="30"/>
      <c r="AD177" s="30"/>
      <c r="AE177" s="30"/>
      <c r="AF177" s="30"/>
      <c r="AG177" s="30"/>
      <c r="AH177" s="30"/>
      <c r="AI177" s="30"/>
      <c r="AJ177" s="30"/>
      <c r="AK177" s="30"/>
      <c r="AL177" s="30"/>
      <c r="AM177" s="30"/>
      <c r="AN177" s="30"/>
      <c r="AO177" s="30"/>
      <c r="AP177" s="30"/>
      <c r="AQ177" s="30"/>
      <c r="AR177" s="30"/>
      <c r="AS177" s="30"/>
      <c r="AT177" s="30"/>
      <c r="AU177" s="30"/>
    </row>
    <row r="178" spans="1:47" ht="36.75" customHeight="1">
      <c r="A178" s="8">
        <v>159</v>
      </c>
      <c r="B178" s="33"/>
      <c r="C178" s="33"/>
      <c r="D178" s="34" t="str">
        <f t="shared" si="2"/>
        <v/>
      </c>
      <c r="E178" s="157"/>
      <c r="F178" s="164"/>
      <c r="G178" s="157"/>
      <c r="H178" s="158"/>
      <c r="I178" s="167"/>
      <c r="J178" s="168"/>
      <c r="K178" s="154"/>
      <c r="L178" s="155"/>
      <c r="M178" s="155"/>
      <c r="N178" s="155"/>
      <c r="O178" s="155"/>
      <c r="P178" s="155"/>
      <c r="Q178" s="155"/>
      <c r="R178" s="155"/>
      <c r="S178" s="156"/>
      <c r="T178" s="35"/>
      <c r="U178" s="35"/>
      <c r="V178" s="35"/>
      <c r="W178" s="35"/>
      <c r="X178" s="35"/>
      <c r="Y178" s="35"/>
      <c r="Z178" s="157"/>
      <c r="AA178" s="158"/>
      <c r="AB178" s="30"/>
      <c r="AC178" s="30"/>
      <c r="AD178" s="30"/>
      <c r="AE178" s="30"/>
      <c r="AF178" s="30"/>
      <c r="AG178" s="30"/>
      <c r="AH178" s="30"/>
      <c r="AI178" s="30"/>
      <c r="AJ178" s="30"/>
      <c r="AK178" s="30"/>
      <c r="AL178" s="30"/>
      <c r="AM178" s="30"/>
      <c r="AN178" s="30"/>
      <c r="AO178" s="30"/>
      <c r="AP178" s="30"/>
      <c r="AQ178" s="30"/>
      <c r="AR178" s="30"/>
      <c r="AS178" s="30"/>
      <c r="AT178" s="30"/>
      <c r="AU178" s="30"/>
    </row>
    <row r="179" spans="1:47" ht="36.75" customHeight="1">
      <c r="A179" s="8">
        <v>160</v>
      </c>
      <c r="B179" s="33"/>
      <c r="C179" s="33"/>
      <c r="D179" s="34" t="str">
        <f t="shared" si="2"/>
        <v/>
      </c>
      <c r="E179" s="157"/>
      <c r="F179" s="164"/>
      <c r="G179" s="157"/>
      <c r="H179" s="158"/>
      <c r="I179" s="167"/>
      <c r="J179" s="168"/>
      <c r="K179" s="154"/>
      <c r="L179" s="155"/>
      <c r="M179" s="155"/>
      <c r="N179" s="155"/>
      <c r="O179" s="155"/>
      <c r="P179" s="155"/>
      <c r="Q179" s="155"/>
      <c r="R179" s="155"/>
      <c r="S179" s="156"/>
      <c r="T179" s="35"/>
      <c r="U179" s="35"/>
      <c r="V179" s="35"/>
      <c r="W179" s="35"/>
      <c r="X179" s="35"/>
      <c r="Y179" s="35"/>
      <c r="Z179" s="157"/>
      <c r="AA179" s="158"/>
      <c r="AB179" s="30"/>
      <c r="AC179" s="30"/>
      <c r="AD179" s="30"/>
      <c r="AE179" s="30"/>
      <c r="AF179" s="30"/>
      <c r="AG179" s="30"/>
      <c r="AH179" s="30"/>
      <c r="AI179" s="30"/>
      <c r="AJ179" s="30"/>
      <c r="AK179" s="30"/>
      <c r="AL179" s="30"/>
      <c r="AM179" s="30"/>
      <c r="AN179" s="30"/>
      <c r="AO179" s="30"/>
      <c r="AP179" s="30"/>
      <c r="AQ179" s="30"/>
      <c r="AR179" s="30"/>
      <c r="AS179" s="30"/>
      <c r="AT179" s="30"/>
      <c r="AU179" s="30"/>
    </row>
    <row r="180" spans="1:47" ht="36.75" customHeight="1">
      <c r="A180" s="8">
        <v>161</v>
      </c>
      <c r="B180" s="33"/>
      <c r="C180" s="33"/>
      <c r="D180" s="34" t="str">
        <f t="shared" si="2"/>
        <v/>
      </c>
      <c r="E180" s="157"/>
      <c r="F180" s="164"/>
      <c r="G180" s="157"/>
      <c r="H180" s="158"/>
      <c r="I180" s="167"/>
      <c r="J180" s="168"/>
      <c r="K180" s="154"/>
      <c r="L180" s="155"/>
      <c r="M180" s="155"/>
      <c r="N180" s="155"/>
      <c r="O180" s="155"/>
      <c r="P180" s="155"/>
      <c r="Q180" s="155"/>
      <c r="R180" s="155"/>
      <c r="S180" s="156"/>
      <c r="T180" s="35"/>
      <c r="U180" s="35"/>
      <c r="V180" s="35"/>
      <c r="W180" s="35"/>
      <c r="X180" s="35"/>
      <c r="Y180" s="35"/>
      <c r="Z180" s="157"/>
      <c r="AA180" s="158"/>
      <c r="AB180" s="30"/>
      <c r="AC180" s="30"/>
      <c r="AD180" s="30"/>
      <c r="AE180" s="30"/>
      <c r="AF180" s="30"/>
      <c r="AG180" s="30"/>
      <c r="AH180" s="30"/>
      <c r="AI180" s="30"/>
      <c r="AJ180" s="30"/>
      <c r="AK180" s="30"/>
      <c r="AL180" s="30"/>
      <c r="AM180" s="30"/>
      <c r="AN180" s="30"/>
      <c r="AO180" s="30"/>
      <c r="AP180" s="30"/>
      <c r="AQ180" s="30"/>
      <c r="AR180" s="30"/>
      <c r="AS180" s="30"/>
      <c r="AT180" s="30"/>
      <c r="AU180" s="30"/>
    </row>
    <row r="181" spans="1:47" ht="36.75" customHeight="1">
      <c r="A181" s="8">
        <v>162</v>
      </c>
      <c r="B181" s="33"/>
      <c r="C181" s="33"/>
      <c r="D181" s="34" t="str">
        <f t="shared" si="2"/>
        <v/>
      </c>
      <c r="E181" s="157"/>
      <c r="F181" s="164"/>
      <c r="G181" s="157"/>
      <c r="H181" s="158"/>
      <c r="I181" s="167"/>
      <c r="J181" s="168"/>
      <c r="K181" s="154"/>
      <c r="L181" s="155"/>
      <c r="M181" s="155"/>
      <c r="N181" s="155"/>
      <c r="O181" s="155"/>
      <c r="P181" s="155"/>
      <c r="Q181" s="155"/>
      <c r="R181" s="155"/>
      <c r="S181" s="156"/>
      <c r="T181" s="35"/>
      <c r="U181" s="35"/>
      <c r="V181" s="35"/>
      <c r="W181" s="35"/>
      <c r="X181" s="35"/>
      <c r="Y181" s="35"/>
      <c r="Z181" s="157"/>
      <c r="AA181" s="158"/>
      <c r="AB181" s="30"/>
      <c r="AC181" s="30"/>
      <c r="AD181" s="30"/>
      <c r="AE181" s="30"/>
      <c r="AF181" s="30"/>
      <c r="AG181" s="30"/>
      <c r="AH181" s="30"/>
      <c r="AI181" s="30"/>
      <c r="AJ181" s="30"/>
      <c r="AK181" s="30"/>
      <c r="AL181" s="30"/>
      <c r="AM181" s="30"/>
      <c r="AN181" s="30"/>
      <c r="AO181" s="30"/>
      <c r="AP181" s="30"/>
      <c r="AQ181" s="30"/>
      <c r="AR181" s="30"/>
      <c r="AS181" s="30"/>
      <c r="AT181" s="30"/>
      <c r="AU181" s="30"/>
    </row>
    <row r="182" spans="1:47" ht="36.75" customHeight="1">
      <c r="A182" s="8">
        <v>163</v>
      </c>
      <c r="B182" s="33"/>
      <c r="C182" s="33"/>
      <c r="D182" s="34" t="str">
        <f t="shared" si="2"/>
        <v/>
      </c>
      <c r="E182" s="157"/>
      <c r="F182" s="164"/>
      <c r="G182" s="157"/>
      <c r="H182" s="158"/>
      <c r="I182" s="167"/>
      <c r="J182" s="168"/>
      <c r="K182" s="154"/>
      <c r="L182" s="155"/>
      <c r="M182" s="155"/>
      <c r="N182" s="155"/>
      <c r="O182" s="155"/>
      <c r="P182" s="155"/>
      <c r="Q182" s="155"/>
      <c r="R182" s="155"/>
      <c r="S182" s="156"/>
      <c r="T182" s="35"/>
      <c r="U182" s="35"/>
      <c r="V182" s="35"/>
      <c r="W182" s="35"/>
      <c r="X182" s="35"/>
      <c r="Y182" s="35"/>
      <c r="Z182" s="157"/>
      <c r="AA182" s="158"/>
      <c r="AB182" s="30"/>
      <c r="AC182" s="30"/>
      <c r="AD182" s="30"/>
      <c r="AE182" s="30"/>
      <c r="AF182" s="30"/>
      <c r="AG182" s="30"/>
      <c r="AH182" s="30"/>
      <c r="AI182" s="30"/>
      <c r="AJ182" s="30"/>
      <c r="AK182" s="30"/>
      <c r="AL182" s="30"/>
      <c r="AM182" s="30"/>
      <c r="AN182" s="30"/>
      <c r="AO182" s="30"/>
      <c r="AP182" s="30"/>
      <c r="AQ182" s="30"/>
      <c r="AR182" s="30"/>
      <c r="AS182" s="30"/>
      <c r="AT182" s="30"/>
      <c r="AU182" s="30"/>
    </row>
    <row r="183" spans="1:47" ht="36.75" customHeight="1">
      <c r="A183" s="8">
        <v>164</v>
      </c>
      <c r="B183" s="33"/>
      <c r="C183" s="33"/>
      <c r="D183" s="34" t="str">
        <f t="shared" si="2"/>
        <v/>
      </c>
      <c r="E183" s="157"/>
      <c r="F183" s="164"/>
      <c r="G183" s="157"/>
      <c r="H183" s="158"/>
      <c r="I183" s="167"/>
      <c r="J183" s="168"/>
      <c r="K183" s="154"/>
      <c r="L183" s="155"/>
      <c r="M183" s="155"/>
      <c r="N183" s="155"/>
      <c r="O183" s="155"/>
      <c r="P183" s="155"/>
      <c r="Q183" s="155"/>
      <c r="R183" s="155"/>
      <c r="S183" s="156"/>
      <c r="T183" s="35"/>
      <c r="U183" s="35"/>
      <c r="V183" s="35"/>
      <c r="W183" s="35"/>
      <c r="X183" s="35"/>
      <c r="Y183" s="35"/>
      <c r="Z183" s="157"/>
      <c r="AA183" s="158"/>
      <c r="AB183" s="30"/>
      <c r="AC183" s="30"/>
      <c r="AD183" s="30"/>
      <c r="AE183" s="30"/>
      <c r="AF183" s="30"/>
      <c r="AG183" s="30"/>
      <c r="AH183" s="30"/>
      <c r="AI183" s="30"/>
      <c r="AJ183" s="30"/>
      <c r="AK183" s="30"/>
      <c r="AL183" s="30"/>
      <c r="AM183" s="30"/>
      <c r="AN183" s="30"/>
      <c r="AO183" s="30"/>
      <c r="AP183" s="30"/>
      <c r="AQ183" s="30"/>
      <c r="AR183" s="30"/>
      <c r="AS183" s="30"/>
      <c r="AT183" s="30"/>
      <c r="AU183" s="30"/>
    </row>
    <row r="184" spans="1:47" ht="36.75" customHeight="1">
      <c r="A184" s="8">
        <v>165</v>
      </c>
      <c r="B184" s="33"/>
      <c r="C184" s="33"/>
      <c r="D184" s="34" t="str">
        <f t="shared" si="2"/>
        <v/>
      </c>
      <c r="E184" s="157"/>
      <c r="F184" s="164"/>
      <c r="G184" s="157"/>
      <c r="H184" s="158"/>
      <c r="I184" s="167"/>
      <c r="J184" s="168"/>
      <c r="K184" s="154"/>
      <c r="L184" s="155"/>
      <c r="M184" s="155"/>
      <c r="N184" s="155"/>
      <c r="O184" s="155"/>
      <c r="P184" s="155"/>
      <c r="Q184" s="155"/>
      <c r="R184" s="155"/>
      <c r="S184" s="156"/>
      <c r="T184" s="35"/>
      <c r="U184" s="35"/>
      <c r="V184" s="35"/>
      <c r="W184" s="35"/>
      <c r="X184" s="35"/>
      <c r="Y184" s="35"/>
      <c r="Z184" s="157"/>
      <c r="AA184" s="158"/>
      <c r="AB184" s="30"/>
      <c r="AC184" s="30"/>
      <c r="AD184" s="30"/>
      <c r="AE184" s="30"/>
      <c r="AF184" s="30"/>
      <c r="AG184" s="30"/>
      <c r="AH184" s="30"/>
      <c r="AI184" s="30"/>
      <c r="AJ184" s="30"/>
      <c r="AK184" s="30"/>
      <c r="AL184" s="30"/>
      <c r="AM184" s="30"/>
      <c r="AN184" s="30"/>
      <c r="AO184" s="30"/>
      <c r="AP184" s="30"/>
      <c r="AQ184" s="30"/>
      <c r="AR184" s="30"/>
      <c r="AS184" s="30"/>
      <c r="AT184" s="30"/>
      <c r="AU184" s="30"/>
    </row>
    <row r="185" spans="1:47" ht="36.75" customHeight="1">
      <c r="A185" s="8">
        <v>166</v>
      </c>
      <c r="B185" s="33"/>
      <c r="C185" s="33"/>
      <c r="D185" s="34" t="str">
        <f t="shared" si="2"/>
        <v/>
      </c>
      <c r="E185" s="157"/>
      <c r="F185" s="164"/>
      <c r="G185" s="157"/>
      <c r="H185" s="158"/>
      <c r="I185" s="167"/>
      <c r="J185" s="168"/>
      <c r="K185" s="154"/>
      <c r="L185" s="155"/>
      <c r="M185" s="155"/>
      <c r="N185" s="155"/>
      <c r="O185" s="155"/>
      <c r="P185" s="155"/>
      <c r="Q185" s="155"/>
      <c r="R185" s="155"/>
      <c r="S185" s="156"/>
      <c r="T185" s="35"/>
      <c r="U185" s="35"/>
      <c r="V185" s="35"/>
      <c r="W185" s="35"/>
      <c r="X185" s="35"/>
      <c r="Y185" s="35"/>
      <c r="Z185" s="157"/>
      <c r="AA185" s="158"/>
      <c r="AB185" s="30"/>
      <c r="AC185" s="30"/>
      <c r="AD185" s="30"/>
      <c r="AE185" s="30"/>
      <c r="AF185" s="30"/>
      <c r="AG185" s="30"/>
      <c r="AH185" s="30"/>
      <c r="AI185" s="30"/>
      <c r="AJ185" s="30"/>
      <c r="AK185" s="30"/>
      <c r="AL185" s="30"/>
      <c r="AM185" s="30"/>
      <c r="AN185" s="30"/>
      <c r="AO185" s="30"/>
      <c r="AP185" s="30"/>
      <c r="AQ185" s="30"/>
      <c r="AR185" s="30"/>
      <c r="AS185" s="30"/>
      <c r="AT185" s="30"/>
      <c r="AU185" s="30"/>
    </row>
    <row r="186" spans="1:47" ht="36.75" customHeight="1">
      <c r="A186" s="8">
        <v>167</v>
      </c>
      <c r="B186" s="33"/>
      <c r="C186" s="33"/>
      <c r="D186" s="34" t="str">
        <f t="shared" si="2"/>
        <v/>
      </c>
      <c r="E186" s="157"/>
      <c r="F186" s="164"/>
      <c r="G186" s="157"/>
      <c r="H186" s="158"/>
      <c r="I186" s="167"/>
      <c r="J186" s="168"/>
      <c r="K186" s="154"/>
      <c r="L186" s="155"/>
      <c r="M186" s="155"/>
      <c r="N186" s="155"/>
      <c r="O186" s="155"/>
      <c r="P186" s="155"/>
      <c r="Q186" s="155"/>
      <c r="R186" s="155"/>
      <c r="S186" s="156"/>
      <c r="T186" s="35"/>
      <c r="U186" s="35"/>
      <c r="V186" s="35"/>
      <c r="W186" s="35"/>
      <c r="X186" s="35"/>
      <c r="Y186" s="35"/>
      <c r="Z186" s="157"/>
      <c r="AA186" s="158"/>
      <c r="AB186" s="30"/>
      <c r="AC186" s="30"/>
      <c r="AD186" s="30"/>
      <c r="AE186" s="30"/>
      <c r="AF186" s="30"/>
      <c r="AG186" s="30"/>
      <c r="AH186" s="30"/>
      <c r="AI186" s="30"/>
      <c r="AJ186" s="30"/>
      <c r="AK186" s="30"/>
      <c r="AL186" s="30"/>
      <c r="AM186" s="30"/>
      <c r="AN186" s="30"/>
      <c r="AO186" s="30"/>
      <c r="AP186" s="30"/>
      <c r="AQ186" s="30"/>
      <c r="AR186" s="30"/>
      <c r="AS186" s="30"/>
      <c r="AT186" s="30"/>
      <c r="AU186" s="30"/>
    </row>
    <row r="187" spans="1:47" ht="36.75" customHeight="1">
      <c r="A187" s="8">
        <v>168</v>
      </c>
      <c r="B187" s="33"/>
      <c r="C187" s="33"/>
      <c r="D187" s="34" t="str">
        <f t="shared" si="2"/>
        <v/>
      </c>
      <c r="E187" s="157"/>
      <c r="F187" s="164"/>
      <c r="G187" s="157"/>
      <c r="H187" s="158"/>
      <c r="I187" s="167"/>
      <c r="J187" s="168"/>
      <c r="K187" s="154"/>
      <c r="L187" s="155"/>
      <c r="M187" s="155"/>
      <c r="N187" s="155"/>
      <c r="O187" s="155"/>
      <c r="P187" s="155"/>
      <c r="Q187" s="155"/>
      <c r="R187" s="155"/>
      <c r="S187" s="156"/>
      <c r="T187" s="35"/>
      <c r="U187" s="35"/>
      <c r="V187" s="35"/>
      <c r="W187" s="35"/>
      <c r="X187" s="35"/>
      <c r="Y187" s="35"/>
      <c r="Z187" s="157"/>
      <c r="AA187" s="158"/>
      <c r="AB187" s="30"/>
      <c r="AC187" s="30"/>
      <c r="AD187" s="30"/>
      <c r="AE187" s="30"/>
      <c r="AF187" s="30"/>
      <c r="AG187" s="30"/>
      <c r="AH187" s="30"/>
      <c r="AI187" s="30"/>
      <c r="AJ187" s="30"/>
      <c r="AK187" s="30"/>
      <c r="AL187" s="30"/>
      <c r="AM187" s="30"/>
      <c r="AN187" s="30"/>
      <c r="AO187" s="30"/>
      <c r="AP187" s="30"/>
      <c r="AQ187" s="30"/>
      <c r="AR187" s="30"/>
      <c r="AS187" s="30"/>
      <c r="AT187" s="30"/>
      <c r="AU187" s="30"/>
    </row>
    <row r="188" spans="1:47" ht="36.75" customHeight="1">
      <c r="A188" s="8">
        <v>169</v>
      </c>
      <c r="B188" s="33"/>
      <c r="C188" s="33"/>
      <c r="D188" s="34" t="str">
        <f t="shared" si="2"/>
        <v/>
      </c>
      <c r="E188" s="157"/>
      <c r="F188" s="164"/>
      <c r="G188" s="157"/>
      <c r="H188" s="158"/>
      <c r="I188" s="167"/>
      <c r="J188" s="168"/>
      <c r="K188" s="154"/>
      <c r="L188" s="155"/>
      <c r="M188" s="155"/>
      <c r="N188" s="155"/>
      <c r="O188" s="155"/>
      <c r="P188" s="155"/>
      <c r="Q188" s="155"/>
      <c r="R188" s="155"/>
      <c r="S188" s="156"/>
      <c r="T188" s="35"/>
      <c r="U188" s="35"/>
      <c r="V188" s="35"/>
      <c r="W188" s="35"/>
      <c r="X188" s="35"/>
      <c r="Y188" s="35"/>
      <c r="Z188" s="157"/>
      <c r="AA188" s="158"/>
      <c r="AB188" s="30"/>
      <c r="AC188" s="30"/>
      <c r="AD188" s="30"/>
      <c r="AE188" s="30"/>
      <c r="AF188" s="30"/>
      <c r="AG188" s="30"/>
      <c r="AH188" s="30"/>
      <c r="AI188" s="30"/>
      <c r="AJ188" s="30"/>
      <c r="AK188" s="30"/>
      <c r="AL188" s="30"/>
      <c r="AM188" s="30"/>
      <c r="AN188" s="30"/>
      <c r="AO188" s="30"/>
      <c r="AP188" s="30"/>
      <c r="AQ188" s="30"/>
      <c r="AR188" s="30"/>
      <c r="AS188" s="30"/>
      <c r="AT188" s="30"/>
      <c r="AU188" s="30"/>
    </row>
    <row r="189" spans="1:47" ht="36.75" customHeight="1">
      <c r="A189" s="8">
        <v>170</v>
      </c>
      <c r="B189" s="33"/>
      <c r="C189" s="33"/>
      <c r="D189" s="34" t="str">
        <f t="shared" si="2"/>
        <v/>
      </c>
      <c r="E189" s="157"/>
      <c r="F189" s="164"/>
      <c r="G189" s="157"/>
      <c r="H189" s="158"/>
      <c r="I189" s="167"/>
      <c r="J189" s="168"/>
      <c r="K189" s="154"/>
      <c r="L189" s="155"/>
      <c r="M189" s="155"/>
      <c r="N189" s="155"/>
      <c r="O189" s="155"/>
      <c r="P189" s="155"/>
      <c r="Q189" s="155"/>
      <c r="R189" s="155"/>
      <c r="S189" s="156"/>
      <c r="T189" s="35"/>
      <c r="U189" s="35"/>
      <c r="V189" s="35"/>
      <c r="W189" s="35"/>
      <c r="X189" s="35"/>
      <c r="Y189" s="35"/>
      <c r="Z189" s="157"/>
      <c r="AA189" s="158"/>
      <c r="AB189" s="30"/>
      <c r="AC189" s="30"/>
      <c r="AD189" s="30"/>
      <c r="AE189" s="30"/>
      <c r="AF189" s="30"/>
      <c r="AG189" s="30"/>
      <c r="AH189" s="30"/>
      <c r="AI189" s="30"/>
      <c r="AJ189" s="30"/>
      <c r="AK189" s="30"/>
      <c r="AL189" s="30"/>
      <c r="AM189" s="30"/>
      <c r="AN189" s="30"/>
      <c r="AO189" s="30"/>
      <c r="AP189" s="30"/>
      <c r="AQ189" s="30"/>
      <c r="AR189" s="30"/>
      <c r="AS189" s="30"/>
      <c r="AT189" s="30"/>
      <c r="AU189" s="30"/>
    </row>
    <row r="190" spans="1:47" ht="36.75" customHeight="1">
      <c r="A190" s="8">
        <v>171</v>
      </c>
      <c r="B190" s="33"/>
      <c r="C190" s="33"/>
      <c r="D190" s="34" t="str">
        <f t="shared" si="2"/>
        <v/>
      </c>
      <c r="E190" s="157"/>
      <c r="F190" s="164"/>
      <c r="G190" s="157"/>
      <c r="H190" s="158"/>
      <c r="I190" s="167"/>
      <c r="J190" s="168"/>
      <c r="K190" s="154"/>
      <c r="L190" s="155"/>
      <c r="M190" s="155"/>
      <c r="N190" s="155"/>
      <c r="O190" s="155"/>
      <c r="P190" s="155"/>
      <c r="Q190" s="155"/>
      <c r="R190" s="155"/>
      <c r="S190" s="156"/>
      <c r="T190" s="35"/>
      <c r="U190" s="35"/>
      <c r="V190" s="35"/>
      <c r="W190" s="35"/>
      <c r="X190" s="35"/>
      <c r="Y190" s="35"/>
      <c r="Z190" s="157"/>
      <c r="AA190" s="158"/>
      <c r="AB190" s="30"/>
      <c r="AC190" s="30"/>
      <c r="AD190" s="30"/>
      <c r="AE190" s="30"/>
      <c r="AF190" s="30"/>
      <c r="AG190" s="30"/>
      <c r="AH190" s="30"/>
      <c r="AI190" s="30"/>
      <c r="AJ190" s="30"/>
      <c r="AK190" s="30"/>
      <c r="AL190" s="30"/>
      <c r="AM190" s="30"/>
      <c r="AN190" s="30"/>
      <c r="AO190" s="30"/>
      <c r="AP190" s="30"/>
      <c r="AQ190" s="30"/>
      <c r="AR190" s="30"/>
      <c r="AS190" s="30"/>
      <c r="AT190" s="30"/>
      <c r="AU190" s="30"/>
    </row>
    <row r="191" spans="1:47" ht="36.75" customHeight="1">
      <c r="A191" s="8">
        <v>172</v>
      </c>
      <c r="B191" s="33"/>
      <c r="C191" s="33"/>
      <c r="D191" s="34" t="str">
        <f t="shared" si="2"/>
        <v/>
      </c>
      <c r="E191" s="157"/>
      <c r="F191" s="164"/>
      <c r="G191" s="157"/>
      <c r="H191" s="158"/>
      <c r="I191" s="167"/>
      <c r="J191" s="168"/>
      <c r="K191" s="154"/>
      <c r="L191" s="155"/>
      <c r="M191" s="155"/>
      <c r="N191" s="155"/>
      <c r="O191" s="155"/>
      <c r="P191" s="155"/>
      <c r="Q191" s="155"/>
      <c r="R191" s="155"/>
      <c r="S191" s="156"/>
      <c r="T191" s="35"/>
      <c r="U191" s="35"/>
      <c r="V191" s="35"/>
      <c r="W191" s="35"/>
      <c r="X191" s="35"/>
      <c r="Y191" s="35"/>
      <c r="Z191" s="157"/>
      <c r="AA191" s="158"/>
      <c r="AB191" s="30"/>
      <c r="AC191" s="30"/>
      <c r="AD191" s="30"/>
      <c r="AE191" s="30"/>
      <c r="AF191" s="30"/>
      <c r="AG191" s="30"/>
      <c r="AH191" s="30"/>
      <c r="AI191" s="30"/>
      <c r="AJ191" s="30"/>
      <c r="AK191" s="30"/>
      <c r="AL191" s="30"/>
      <c r="AM191" s="30"/>
      <c r="AN191" s="30"/>
      <c r="AO191" s="30"/>
      <c r="AP191" s="30"/>
      <c r="AQ191" s="30"/>
      <c r="AR191" s="30"/>
      <c r="AS191" s="30"/>
      <c r="AT191" s="30"/>
      <c r="AU191" s="30"/>
    </row>
    <row r="192" spans="1:47" ht="36.75" customHeight="1">
      <c r="A192" s="8">
        <v>173</v>
      </c>
      <c r="B192" s="33"/>
      <c r="C192" s="33"/>
      <c r="D192" s="34" t="str">
        <f t="shared" si="2"/>
        <v/>
      </c>
      <c r="E192" s="157"/>
      <c r="F192" s="164"/>
      <c r="G192" s="157"/>
      <c r="H192" s="158"/>
      <c r="I192" s="167"/>
      <c r="J192" s="168"/>
      <c r="K192" s="154"/>
      <c r="L192" s="155"/>
      <c r="M192" s="155"/>
      <c r="N192" s="155"/>
      <c r="O192" s="155"/>
      <c r="P192" s="155"/>
      <c r="Q192" s="155"/>
      <c r="R192" s="155"/>
      <c r="S192" s="156"/>
      <c r="T192" s="35"/>
      <c r="U192" s="35"/>
      <c r="V192" s="35"/>
      <c r="W192" s="35"/>
      <c r="X192" s="35"/>
      <c r="Y192" s="35"/>
      <c r="Z192" s="157"/>
      <c r="AA192" s="158"/>
      <c r="AB192" s="30"/>
      <c r="AC192" s="30"/>
      <c r="AD192" s="30"/>
      <c r="AE192" s="30"/>
      <c r="AF192" s="30"/>
      <c r="AG192" s="30"/>
      <c r="AH192" s="30"/>
      <c r="AI192" s="30"/>
      <c r="AJ192" s="30"/>
      <c r="AK192" s="30"/>
      <c r="AL192" s="30"/>
      <c r="AM192" s="30"/>
      <c r="AN192" s="30"/>
      <c r="AO192" s="30"/>
      <c r="AP192" s="30"/>
      <c r="AQ192" s="30"/>
      <c r="AR192" s="30"/>
      <c r="AS192" s="30"/>
      <c r="AT192" s="30"/>
      <c r="AU192" s="30"/>
    </row>
    <row r="193" spans="1:47" ht="36.75" customHeight="1">
      <c r="A193" s="8">
        <v>174</v>
      </c>
      <c r="B193" s="33"/>
      <c r="C193" s="33"/>
      <c r="D193" s="34" t="str">
        <f t="shared" si="2"/>
        <v/>
      </c>
      <c r="E193" s="157"/>
      <c r="F193" s="164"/>
      <c r="G193" s="157"/>
      <c r="H193" s="158"/>
      <c r="I193" s="167"/>
      <c r="J193" s="168"/>
      <c r="K193" s="154"/>
      <c r="L193" s="155"/>
      <c r="M193" s="155"/>
      <c r="N193" s="155"/>
      <c r="O193" s="155"/>
      <c r="P193" s="155"/>
      <c r="Q193" s="155"/>
      <c r="R193" s="155"/>
      <c r="S193" s="156"/>
      <c r="T193" s="35"/>
      <c r="U193" s="35"/>
      <c r="V193" s="35"/>
      <c r="W193" s="35"/>
      <c r="X193" s="35"/>
      <c r="Y193" s="35"/>
      <c r="Z193" s="157"/>
      <c r="AA193" s="158"/>
      <c r="AB193" s="30"/>
      <c r="AC193" s="30"/>
      <c r="AD193" s="30"/>
      <c r="AE193" s="30"/>
      <c r="AF193" s="30"/>
      <c r="AG193" s="30"/>
      <c r="AH193" s="30"/>
      <c r="AI193" s="30"/>
      <c r="AJ193" s="30"/>
      <c r="AK193" s="30"/>
      <c r="AL193" s="30"/>
      <c r="AM193" s="30"/>
      <c r="AN193" s="30"/>
      <c r="AO193" s="30"/>
      <c r="AP193" s="30"/>
      <c r="AQ193" s="30"/>
      <c r="AR193" s="30"/>
      <c r="AS193" s="30"/>
      <c r="AT193" s="30"/>
      <c r="AU193" s="30"/>
    </row>
    <row r="194" spans="1:47" ht="36.75" customHeight="1">
      <c r="A194" s="8">
        <v>175</v>
      </c>
      <c r="B194" s="33"/>
      <c r="C194" s="33"/>
      <c r="D194" s="34" t="str">
        <f t="shared" si="2"/>
        <v/>
      </c>
      <c r="E194" s="157"/>
      <c r="F194" s="164"/>
      <c r="G194" s="157"/>
      <c r="H194" s="158"/>
      <c r="I194" s="167"/>
      <c r="J194" s="168"/>
      <c r="K194" s="154"/>
      <c r="L194" s="155"/>
      <c r="M194" s="155"/>
      <c r="N194" s="155"/>
      <c r="O194" s="155"/>
      <c r="P194" s="155"/>
      <c r="Q194" s="155"/>
      <c r="R194" s="155"/>
      <c r="S194" s="156"/>
      <c r="T194" s="35"/>
      <c r="U194" s="35"/>
      <c r="V194" s="35"/>
      <c r="W194" s="35"/>
      <c r="X194" s="35"/>
      <c r="Y194" s="35"/>
      <c r="Z194" s="157"/>
      <c r="AA194" s="158"/>
      <c r="AB194" s="30"/>
      <c r="AC194" s="30"/>
      <c r="AD194" s="30"/>
      <c r="AE194" s="30"/>
      <c r="AF194" s="30"/>
      <c r="AG194" s="30"/>
      <c r="AH194" s="30"/>
      <c r="AI194" s="30"/>
      <c r="AJ194" s="30"/>
      <c r="AK194" s="30"/>
      <c r="AL194" s="30"/>
      <c r="AM194" s="30"/>
      <c r="AN194" s="30"/>
      <c r="AO194" s="30"/>
      <c r="AP194" s="30"/>
      <c r="AQ194" s="30"/>
      <c r="AR194" s="30"/>
      <c r="AS194" s="30"/>
      <c r="AT194" s="30"/>
      <c r="AU194" s="30"/>
    </row>
    <row r="195" spans="1:47" ht="36.75" customHeight="1">
      <c r="A195" s="8">
        <v>176</v>
      </c>
      <c r="B195" s="33"/>
      <c r="C195" s="33"/>
      <c r="D195" s="34" t="str">
        <f t="shared" si="2"/>
        <v/>
      </c>
      <c r="E195" s="157"/>
      <c r="F195" s="164"/>
      <c r="G195" s="157"/>
      <c r="H195" s="158"/>
      <c r="I195" s="167"/>
      <c r="J195" s="168"/>
      <c r="K195" s="154"/>
      <c r="L195" s="155"/>
      <c r="M195" s="155"/>
      <c r="N195" s="155"/>
      <c r="O195" s="155"/>
      <c r="P195" s="155"/>
      <c r="Q195" s="155"/>
      <c r="R195" s="155"/>
      <c r="S195" s="156"/>
      <c r="T195" s="35"/>
      <c r="U195" s="35"/>
      <c r="V195" s="35"/>
      <c r="W195" s="35"/>
      <c r="X195" s="35"/>
      <c r="Y195" s="35"/>
      <c r="Z195" s="157"/>
      <c r="AA195" s="158"/>
      <c r="AB195" s="30"/>
      <c r="AC195" s="30"/>
      <c r="AD195" s="30"/>
      <c r="AE195" s="30"/>
      <c r="AF195" s="30"/>
      <c r="AG195" s="30"/>
      <c r="AH195" s="30"/>
      <c r="AI195" s="30"/>
      <c r="AJ195" s="30"/>
      <c r="AK195" s="30"/>
      <c r="AL195" s="30"/>
      <c r="AM195" s="30"/>
      <c r="AN195" s="30"/>
      <c r="AO195" s="30"/>
      <c r="AP195" s="30"/>
      <c r="AQ195" s="30"/>
      <c r="AR195" s="30"/>
      <c r="AS195" s="30"/>
      <c r="AT195" s="30"/>
      <c r="AU195" s="30"/>
    </row>
    <row r="196" spans="1:47" ht="36.75" customHeight="1">
      <c r="A196" s="8">
        <v>177</v>
      </c>
      <c r="B196" s="33"/>
      <c r="C196" s="33"/>
      <c r="D196" s="34" t="str">
        <f t="shared" si="2"/>
        <v/>
      </c>
      <c r="E196" s="157"/>
      <c r="F196" s="164"/>
      <c r="G196" s="157"/>
      <c r="H196" s="158"/>
      <c r="I196" s="167"/>
      <c r="J196" s="168"/>
      <c r="K196" s="154"/>
      <c r="L196" s="155"/>
      <c r="M196" s="155"/>
      <c r="N196" s="155"/>
      <c r="O196" s="155"/>
      <c r="P196" s="155"/>
      <c r="Q196" s="155"/>
      <c r="R196" s="155"/>
      <c r="S196" s="156"/>
      <c r="T196" s="35"/>
      <c r="U196" s="35"/>
      <c r="V196" s="35"/>
      <c r="W196" s="35"/>
      <c r="X196" s="35"/>
      <c r="Y196" s="35"/>
      <c r="Z196" s="157"/>
      <c r="AA196" s="158"/>
      <c r="AB196" s="30"/>
      <c r="AC196" s="30"/>
      <c r="AD196" s="30"/>
      <c r="AE196" s="30"/>
      <c r="AF196" s="30"/>
      <c r="AG196" s="30"/>
      <c r="AH196" s="30"/>
      <c r="AI196" s="30"/>
      <c r="AJ196" s="30"/>
      <c r="AK196" s="30"/>
      <c r="AL196" s="30"/>
      <c r="AM196" s="30"/>
      <c r="AN196" s="30"/>
      <c r="AO196" s="30"/>
      <c r="AP196" s="30"/>
      <c r="AQ196" s="30"/>
      <c r="AR196" s="30"/>
      <c r="AS196" s="30"/>
      <c r="AT196" s="30"/>
      <c r="AU196" s="30"/>
    </row>
    <row r="197" spans="1:47" ht="36.75" customHeight="1">
      <c r="A197" s="8">
        <v>178</v>
      </c>
      <c r="B197" s="33"/>
      <c r="C197" s="33"/>
      <c r="D197" s="34" t="str">
        <f t="shared" si="2"/>
        <v/>
      </c>
      <c r="E197" s="157"/>
      <c r="F197" s="164"/>
      <c r="G197" s="157"/>
      <c r="H197" s="158"/>
      <c r="I197" s="167"/>
      <c r="J197" s="168"/>
      <c r="K197" s="154"/>
      <c r="L197" s="155"/>
      <c r="M197" s="155"/>
      <c r="N197" s="155"/>
      <c r="O197" s="155"/>
      <c r="P197" s="155"/>
      <c r="Q197" s="155"/>
      <c r="R197" s="155"/>
      <c r="S197" s="156"/>
      <c r="T197" s="35"/>
      <c r="U197" s="35"/>
      <c r="V197" s="35"/>
      <c r="W197" s="35"/>
      <c r="X197" s="35"/>
      <c r="Y197" s="35"/>
      <c r="Z197" s="157"/>
      <c r="AA197" s="158"/>
      <c r="AB197" s="30"/>
      <c r="AC197" s="30"/>
      <c r="AD197" s="30"/>
      <c r="AE197" s="30"/>
      <c r="AF197" s="30"/>
      <c r="AG197" s="30"/>
      <c r="AH197" s="30"/>
      <c r="AI197" s="30"/>
      <c r="AJ197" s="30"/>
      <c r="AK197" s="30"/>
      <c r="AL197" s="30"/>
      <c r="AM197" s="30"/>
      <c r="AN197" s="30"/>
      <c r="AO197" s="30"/>
      <c r="AP197" s="30"/>
      <c r="AQ197" s="30"/>
      <c r="AR197" s="30"/>
      <c r="AS197" s="30"/>
      <c r="AT197" s="30"/>
      <c r="AU197" s="30"/>
    </row>
    <row r="198" spans="1:47" ht="36.75" customHeight="1">
      <c r="A198" s="8">
        <v>179</v>
      </c>
      <c r="B198" s="33"/>
      <c r="C198" s="33"/>
      <c r="D198" s="34" t="str">
        <f t="shared" si="2"/>
        <v/>
      </c>
      <c r="E198" s="157"/>
      <c r="F198" s="164"/>
      <c r="G198" s="157"/>
      <c r="H198" s="158"/>
      <c r="I198" s="167"/>
      <c r="J198" s="168"/>
      <c r="K198" s="154"/>
      <c r="L198" s="155"/>
      <c r="M198" s="155"/>
      <c r="N198" s="155"/>
      <c r="O198" s="155"/>
      <c r="P198" s="155"/>
      <c r="Q198" s="155"/>
      <c r="R198" s="155"/>
      <c r="S198" s="156"/>
      <c r="T198" s="35"/>
      <c r="U198" s="35"/>
      <c r="V198" s="35"/>
      <c r="W198" s="35"/>
      <c r="X198" s="35"/>
      <c r="Y198" s="35"/>
      <c r="Z198" s="157"/>
      <c r="AA198" s="158"/>
      <c r="AB198" s="30"/>
      <c r="AC198" s="30"/>
      <c r="AD198" s="30"/>
      <c r="AE198" s="30"/>
      <c r="AF198" s="30"/>
      <c r="AG198" s="30"/>
      <c r="AH198" s="30"/>
      <c r="AI198" s="30"/>
      <c r="AJ198" s="30"/>
      <c r="AK198" s="30"/>
      <c r="AL198" s="30"/>
      <c r="AM198" s="30"/>
      <c r="AN198" s="30"/>
      <c r="AO198" s="30"/>
      <c r="AP198" s="30"/>
      <c r="AQ198" s="30"/>
      <c r="AR198" s="30"/>
      <c r="AS198" s="30"/>
      <c r="AT198" s="30"/>
      <c r="AU198" s="30"/>
    </row>
    <row r="199" spans="1:47" ht="36.75" customHeight="1">
      <c r="A199" s="8">
        <v>180</v>
      </c>
      <c r="B199" s="33"/>
      <c r="C199" s="33"/>
      <c r="D199" s="34" t="str">
        <f t="shared" si="2"/>
        <v/>
      </c>
      <c r="E199" s="157"/>
      <c r="F199" s="164"/>
      <c r="G199" s="157"/>
      <c r="H199" s="158"/>
      <c r="I199" s="167"/>
      <c r="J199" s="168"/>
      <c r="K199" s="154"/>
      <c r="L199" s="155"/>
      <c r="M199" s="155"/>
      <c r="N199" s="155"/>
      <c r="O199" s="155"/>
      <c r="P199" s="155"/>
      <c r="Q199" s="155"/>
      <c r="R199" s="155"/>
      <c r="S199" s="156"/>
      <c r="T199" s="35"/>
      <c r="U199" s="35"/>
      <c r="V199" s="35"/>
      <c r="W199" s="35"/>
      <c r="X199" s="35"/>
      <c r="Y199" s="35"/>
      <c r="Z199" s="157"/>
      <c r="AA199" s="158"/>
      <c r="AB199" s="30"/>
      <c r="AC199" s="30"/>
      <c r="AD199" s="30"/>
      <c r="AE199" s="30"/>
      <c r="AF199" s="30"/>
      <c r="AG199" s="30"/>
      <c r="AH199" s="30"/>
      <c r="AI199" s="30"/>
      <c r="AJ199" s="30"/>
      <c r="AK199" s="30"/>
      <c r="AL199" s="30"/>
      <c r="AM199" s="30"/>
      <c r="AN199" s="30"/>
      <c r="AO199" s="30"/>
      <c r="AP199" s="30"/>
      <c r="AQ199" s="30"/>
      <c r="AR199" s="30"/>
      <c r="AS199" s="30"/>
      <c r="AT199" s="30"/>
      <c r="AU199" s="30"/>
    </row>
    <row r="200" spans="1:47" ht="36.75" customHeight="1">
      <c r="A200" s="8">
        <v>181</v>
      </c>
      <c r="B200" s="33"/>
      <c r="C200" s="33"/>
      <c r="D200" s="34" t="str">
        <f t="shared" si="2"/>
        <v/>
      </c>
      <c r="E200" s="157"/>
      <c r="F200" s="164"/>
      <c r="G200" s="157"/>
      <c r="H200" s="158"/>
      <c r="I200" s="167"/>
      <c r="J200" s="168"/>
      <c r="K200" s="154"/>
      <c r="L200" s="155"/>
      <c r="M200" s="155"/>
      <c r="N200" s="155"/>
      <c r="O200" s="155"/>
      <c r="P200" s="155"/>
      <c r="Q200" s="155"/>
      <c r="R200" s="155"/>
      <c r="S200" s="156"/>
      <c r="T200" s="35"/>
      <c r="U200" s="35"/>
      <c r="V200" s="35"/>
      <c r="W200" s="35"/>
      <c r="X200" s="35"/>
      <c r="Y200" s="35"/>
      <c r="Z200" s="157"/>
      <c r="AA200" s="158"/>
      <c r="AB200" s="30"/>
      <c r="AC200" s="30"/>
      <c r="AD200" s="30"/>
      <c r="AE200" s="30"/>
      <c r="AF200" s="30"/>
      <c r="AG200" s="30"/>
      <c r="AH200" s="30"/>
      <c r="AI200" s="30"/>
      <c r="AJ200" s="30"/>
      <c r="AK200" s="30"/>
      <c r="AL200" s="30"/>
      <c r="AM200" s="30"/>
      <c r="AN200" s="30"/>
      <c r="AO200" s="30"/>
      <c r="AP200" s="30"/>
      <c r="AQ200" s="30"/>
      <c r="AR200" s="30"/>
      <c r="AS200" s="30"/>
      <c r="AT200" s="30"/>
      <c r="AU200" s="30"/>
    </row>
    <row r="201" spans="1:47" ht="36.75" customHeight="1">
      <c r="A201" s="8">
        <v>182</v>
      </c>
      <c r="B201" s="33"/>
      <c r="C201" s="33"/>
      <c r="D201" s="34" t="str">
        <f t="shared" si="2"/>
        <v/>
      </c>
      <c r="E201" s="157"/>
      <c r="F201" s="164"/>
      <c r="G201" s="157"/>
      <c r="H201" s="158"/>
      <c r="I201" s="167"/>
      <c r="J201" s="168"/>
      <c r="K201" s="154"/>
      <c r="L201" s="155"/>
      <c r="M201" s="155"/>
      <c r="N201" s="155"/>
      <c r="O201" s="155"/>
      <c r="P201" s="155"/>
      <c r="Q201" s="155"/>
      <c r="R201" s="155"/>
      <c r="S201" s="156"/>
      <c r="T201" s="35"/>
      <c r="U201" s="35"/>
      <c r="V201" s="35"/>
      <c r="W201" s="35"/>
      <c r="X201" s="35"/>
      <c r="Y201" s="35"/>
      <c r="Z201" s="157"/>
      <c r="AA201" s="158"/>
      <c r="AB201" s="30"/>
      <c r="AC201" s="30"/>
      <c r="AD201" s="30"/>
      <c r="AE201" s="30"/>
      <c r="AF201" s="30"/>
      <c r="AG201" s="30"/>
      <c r="AH201" s="30"/>
      <c r="AI201" s="30"/>
      <c r="AJ201" s="30"/>
      <c r="AK201" s="30"/>
      <c r="AL201" s="30"/>
      <c r="AM201" s="30"/>
      <c r="AN201" s="30"/>
      <c r="AO201" s="30"/>
      <c r="AP201" s="30"/>
      <c r="AQ201" s="30"/>
      <c r="AR201" s="30"/>
      <c r="AS201" s="30"/>
      <c r="AT201" s="30"/>
      <c r="AU201" s="30"/>
    </row>
    <row r="202" spans="1:47" ht="36.75" customHeight="1">
      <c r="A202" s="8">
        <v>183</v>
      </c>
      <c r="B202" s="33"/>
      <c r="C202" s="33"/>
      <c r="D202" s="34" t="str">
        <f t="shared" si="2"/>
        <v/>
      </c>
      <c r="E202" s="157"/>
      <c r="F202" s="164"/>
      <c r="G202" s="157"/>
      <c r="H202" s="158"/>
      <c r="I202" s="167"/>
      <c r="J202" s="168"/>
      <c r="K202" s="154"/>
      <c r="L202" s="155"/>
      <c r="M202" s="155"/>
      <c r="N202" s="155"/>
      <c r="O202" s="155"/>
      <c r="P202" s="155"/>
      <c r="Q202" s="155"/>
      <c r="R202" s="155"/>
      <c r="S202" s="156"/>
      <c r="T202" s="35"/>
      <c r="U202" s="35"/>
      <c r="V202" s="35"/>
      <c r="W202" s="35"/>
      <c r="X202" s="35"/>
      <c r="Y202" s="35"/>
      <c r="Z202" s="157"/>
      <c r="AA202" s="158"/>
      <c r="AB202" s="30"/>
      <c r="AC202" s="30"/>
      <c r="AD202" s="30"/>
      <c r="AE202" s="30"/>
      <c r="AF202" s="30"/>
      <c r="AG202" s="30"/>
      <c r="AH202" s="30"/>
      <c r="AI202" s="30"/>
      <c r="AJ202" s="30"/>
      <c r="AK202" s="30"/>
      <c r="AL202" s="30"/>
      <c r="AM202" s="30"/>
      <c r="AN202" s="30"/>
      <c r="AO202" s="30"/>
      <c r="AP202" s="30"/>
      <c r="AQ202" s="30"/>
      <c r="AR202" s="30"/>
      <c r="AS202" s="30"/>
      <c r="AT202" s="30"/>
      <c r="AU202" s="30"/>
    </row>
    <row r="203" spans="1:47" ht="36.75" customHeight="1">
      <c r="A203" s="8">
        <v>184</v>
      </c>
      <c r="B203" s="33"/>
      <c r="C203" s="33"/>
      <c r="D203" s="34" t="str">
        <f t="shared" si="2"/>
        <v/>
      </c>
      <c r="E203" s="157"/>
      <c r="F203" s="164"/>
      <c r="G203" s="157"/>
      <c r="H203" s="158"/>
      <c r="I203" s="167"/>
      <c r="J203" s="168"/>
      <c r="K203" s="154"/>
      <c r="L203" s="155"/>
      <c r="M203" s="155"/>
      <c r="N203" s="155"/>
      <c r="O203" s="155"/>
      <c r="P203" s="155"/>
      <c r="Q203" s="155"/>
      <c r="R203" s="155"/>
      <c r="S203" s="156"/>
      <c r="T203" s="35"/>
      <c r="U203" s="35"/>
      <c r="V203" s="35"/>
      <c r="W203" s="35"/>
      <c r="X203" s="35"/>
      <c r="Y203" s="35"/>
      <c r="Z203" s="157"/>
      <c r="AA203" s="158"/>
      <c r="AB203" s="30"/>
      <c r="AC203" s="30"/>
      <c r="AD203" s="30"/>
      <c r="AE203" s="30"/>
      <c r="AF203" s="30"/>
      <c r="AG203" s="30"/>
      <c r="AH203" s="30"/>
      <c r="AI203" s="30"/>
      <c r="AJ203" s="30"/>
      <c r="AK203" s="30"/>
      <c r="AL203" s="30"/>
      <c r="AM203" s="30"/>
      <c r="AN203" s="30"/>
      <c r="AO203" s="30"/>
      <c r="AP203" s="30"/>
      <c r="AQ203" s="30"/>
      <c r="AR203" s="30"/>
      <c r="AS203" s="30"/>
      <c r="AT203" s="30"/>
      <c r="AU203" s="30"/>
    </row>
    <row r="204" spans="1:47" ht="36.75" customHeight="1">
      <c r="A204" s="8">
        <v>185</v>
      </c>
      <c r="B204" s="33"/>
      <c r="C204" s="33"/>
      <c r="D204" s="34" t="str">
        <f t="shared" si="2"/>
        <v/>
      </c>
      <c r="E204" s="157"/>
      <c r="F204" s="164"/>
      <c r="G204" s="157"/>
      <c r="H204" s="158"/>
      <c r="I204" s="167"/>
      <c r="J204" s="168"/>
      <c r="K204" s="154"/>
      <c r="L204" s="155"/>
      <c r="M204" s="155"/>
      <c r="N204" s="155"/>
      <c r="O204" s="155"/>
      <c r="P204" s="155"/>
      <c r="Q204" s="155"/>
      <c r="R204" s="155"/>
      <c r="S204" s="156"/>
      <c r="T204" s="35"/>
      <c r="U204" s="35"/>
      <c r="V204" s="35"/>
      <c r="W204" s="35"/>
      <c r="X204" s="35"/>
      <c r="Y204" s="35"/>
      <c r="Z204" s="157"/>
      <c r="AA204" s="158"/>
      <c r="AB204" s="30"/>
      <c r="AC204" s="30"/>
      <c r="AD204" s="30"/>
      <c r="AE204" s="30"/>
      <c r="AF204" s="30"/>
      <c r="AG204" s="30"/>
      <c r="AH204" s="30"/>
      <c r="AI204" s="30"/>
      <c r="AJ204" s="30"/>
      <c r="AK204" s="30"/>
      <c r="AL204" s="30"/>
      <c r="AM204" s="30"/>
      <c r="AN204" s="30"/>
      <c r="AO204" s="30"/>
      <c r="AP204" s="30"/>
      <c r="AQ204" s="30"/>
      <c r="AR204" s="30"/>
      <c r="AS204" s="30"/>
      <c r="AT204" s="30"/>
      <c r="AU204" s="30"/>
    </row>
    <row r="205" spans="1:47" ht="36.75" customHeight="1">
      <c r="A205" s="8">
        <v>186</v>
      </c>
      <c r="B205" s="33"/>
      <c r="C205" s="33"/>
      <c r="D205" s="34" t="str">
        <f t="shared" si="2"/>
        <v/>
      </c>
      <c r="E205" s="157"/>
      <c r="F205" s="164"/>
      <c r="G205" s="157"/>
      <c r="H205" s="158"/>
      <c r="I205" s="167"/>
      <c r="J205" s="168"/>
      <c r="K205" s="154"/>
      <c r="L205" s="155"/>
      <c r="M205" s="155"/>
      <c r="N205" s="155"/>
      <c r="O205" s="155"/>
      <c r="P205" s="155"/>
      <c r="Q205" s="155"/>
      <c r="R205" s="155"/>
      <c r="S205" s="156"/>
      <c r="T205" s="35"/>
      <c r="U205" s="35"/>
      <c r="V205" s="35"/>
      <c r="W205" s="35"/>
      <c r="X205" s="35"/>
      <c r="Y205" s="35"/>
      <c r="Z205" s="157"/>
      <c r="AA205" s="158"/>
      <c r="AB205" s="30"/>
      <c r="AC205" s="30"/>
      <c r="AD205" s="30"/>
      <c r="AE205" s="30"/>
      <c r="AF205" s="30"/>
      <c r="AG205" s="30"/>
      <c r="AH205" s="30"/>
      <c r="AI205" s="30"/>
      <c r="AJ205" s="30"/>
      <c r="AK205" s="30"/>
      <c r="AL205" s="30"/>
      <c r="AM205" s="30"/>
      <c r="AN205" s="30"/>
      <c r="AO205" s="30"/>
      <c r="AP205" s="30"/>
      <c r="AQ205" s="30"/>
      <c r="AR205" s="30"/>
      <c r="AS205" s="30"/>
      <c r="AT205" s="30"/>
      <c r="AU205" s="30"/>
    </row>
    <row r="206" spans="1:47" ht="36.75" customHeight="1">
      <c r="A206" s="8">
        <v>187</v>
      </c>
      <c r="B206" s="33"/>
      <c r="C206" s="33"/>
      <c r="D206" s="34" t="str">
        <f t="shared" si="2"/>
        <v/>
      </c>
      <c r="E206" s="157"/>
      <c r="F206" s="164"/>
      <c r="G206" s="157"/>
      <c r="H206" s="158"/>
      <c r="I206" s="167"/>
      <c r="J206" s="168"/>
      <c r="K206" s="154"/>
      <c r="L206" s="155"/>
      <c r="M206" s="155"/>
      <c r="N206" s="155"/>
      <c r="O206" s="155"/>
      <c r="P206" s="155"/>
      <c r="Q206" s="155"/>
      <c r="R206" s="155"/>
      <c r="S206" s="156"/>
      <c r="T206" s="35"/>
      <c r="U206" s="35"/>
      <c r="V206" s="35"/>
      <c r="W206" s="35"/>
      <c r="X206" s="35"/>
      <c r="Y206" s="35"/>
      <c r="Z206" s="157"/>
      <c r="AA206" s="158"/>
      <c r="AB206" s="30"/>
      <c r="AC206" s="30"/>
      <c r="AD206" s="30"/>
      <c r="AE206" s="30"/>
      <c r="AF206" s="30"/>
      <c r="AG206" s="30"/>
      <c r="AH206" s="30"/>
      <c r="AI206" s="30"/>
      <c r="AJ206" s="30"/>
      <c r="AK206" s="30"/>
      <c r="AL206" s="30"/>
      <c r="AM206" s="30"/>
      <c r="AN206" s="30"/>
      <c r="AO206" s="30"/>
      <c r="AP206" s="30"/>
      <c r="AQ206" s="30"/>
      <c r="AR206" s="30"/>
      <c r="AS206" s="30"/>
      <c r="AT206" s="30"/>
      <c r="AU206" s="30"/>
    </row>
    <row r="207" spans="1:47" ht="36.75" customHeight="1">
      <c r="A207" s="8">
        <v>188</v>
      </c>
      <c r="B207" s="33"/>
      <c r="C207" s="33"/>
      <c r="D207" s="34" t="str">
        <f t="shared" si="2"/>
        <v/>
      </c>
      <c r="E207" s="157"/>
      <c r="F207" s="164"/>
      <c r="G207" s="157"/>
      <c r="H207" s="158"/>
      <c r="I207" s="167"/>
      <c r="J207" s="168"/>
      <c r="K207" s="154"/>
      <c r="L207" s="155"/>
      <c r="M207" s="155"/>
      <c r="N207" s="155"/>
      <c r="O207" s="155"/>
      <c r="P207" s="155"/>
      <c r="Q207" s="155"/>
      <c r="R207" s="155"/>
      <c r="S207" s="156"/>
      <c r="T207" s="35"/>
      <c r="U207" s="35"/>
      <c r="V207" s="35"/>
      <c r="W207" s="35"/>
      <c r="X207" s="35"/>
      <c r="Y207" s="35"/>
      <c r="Z207" s="157"/>
      <c r="AA207" s="158"/>
      <c r="AB207" s="30"/>
      <c r="AC207" s="30"/>
      <c r="AD207" s="30"/>
      <c r="AE207" s="30"/>
      <c r="AF207" s="30"/>
      <c r="AG207" s="30"/>
      <c r="AH207" s="30"/>
      <c r="AI207" s="30"/>
      <c r="AJ207" s="30"/>
      <c r="AK207" s="30"/>
      <c r="AL207" s="30"/>
      <c r="AM207" s="30"/>
      <c r="AN207" s="30"/>
      <c r="AO207" s="30"/>
      <c r="AP207" s="30"/>
      <c r="AQ207" s="30"/>
      <c r="AR207" s="30"/>
      <c r="AS207" s="30"/>
      <c r="AT207" s="30"/>
      <c r="AU207" s="30"/>
    </row>
    <row r="208" spans="1:47" ht="36.75" customHeight="1">
      <c r="A208" s="8">
        <v>189</v>
      </c>
      <c r="B208" s="33"/>
      <c r="C208" s="33"/>
      <c r="D208" s="34" t="str">
        <f t="shared" si="2"/>
        <v/>
      </c>
      <c r="E208" s="157"/>
      <c r="F208" s="164"/>
      <c r="G208" s="157"/>
      <c r="H208" s="158"/>
      <c r="I208" s="167"/>
      <c r="J208" s="168"/>
      <c r="K208" s="154"/>
      <c r="L208" s="155"/>
      <c r="M208" s="155"/>
      <c r="N208" s="155"/>
      <c r="O208" s="155"/>
      <c r="P208" s="155"/>
      <c r="Q208" s="155"/>
      <c r="R208" s="155"/>
      <c r="S208" s="156"/>
      <c r="T208" s="35"/>
      <c r="U208" s="35"/>
      <c r="V208" s="35"/>
      <c r="W208" s="35"/>
      <c r="X208" s="35"/>
      <c r="Y208" s="35"/>
      <c r="Z208" s="157"/>
      <c r="AA208" s="158"/>
      <c r="AB208" s="30"/>
      <c r="AC208" s="30"/>
      <c r="AD208" s="30"/>
      <c r="AE208" s="30"/>
      <c r="AF208" s="30"/>
      <c r="AG208" s="30"/>
      <c r="AH208" s="30"/>
      <c r="AI208" s="30"/>
      <c r="AJ208" s="30"/>
      <c r="AK208" s="30"/>
      <c r="AL208" s="30"/>
      <c r="AM208" s="30"/>
      <c r="AN208" s="30"/>
      <c r="AO208" s="30"/>
      <c r="AP208" s="30"/>
      <c r="AQ208" s="30"/>
      <c r="AR208" s="30"/>
      <c r="AS208" s="30"/>
      <c r="AT208" s="30"/>
      <c r="AU208" s="30"/>
    </row>
    <row r="209" spans="1:47" ht="36.75" customHeight="1">
      <c r="A209" s="8">
        <v>190</v>
      </c>
      <c r="B209" s="33"/>
      <c r="C209" s="33"/>
      <c r="D209" s="34" t="str">
        <f t="shared" si="2"/>
        <v/>
      </c>
      <c r="E209" s="157"/>
      <c r="F209" s="164"/>
      <c r="G209" s="157"/>
      <c r="H209" s="158"/>
      <c r="I209" s="167"/>
      <c r="J209" s="168"/>
      <c r="K209" s="154"/>
      <c r="L209" s="155"/>
      <c r="M209" s="155"/>
      <c r="N209" s="155"/>
      <c r="O209" s="155"/>
      <c r="P209" s="155"/>
      <c r="Q209" s="155"/>
      <c r="R209" s="155"/>
      <c r="S209" s="156"/>
      <c r="T209" s="35"/>
      <c r="U209" s="35"/>
      <c r="V209" s="35"/>
      <c r="W209" s="35"/>
      <c r="X209" s="35"/>
      <c r="Y209" s="35"/>
      <c r="Z209" s="157"/>
      <c r="AA209" s="158"/>
      <c r="AB209" s="30"/>
      <c r="AC209" s="30"/>
      <c r="AD209" s="30"/>
      <c r="AE209" s="30"/>
      <c r="AF209" s="30"/>
      <c r="AG209" s="30"/>
      <c r="AH209" s="30"/>
      <c r="AI209" s="30"/>
      <c r="AJ209" s="30"/>
      <c r="AK209" s="30"/>
      <c r="AL209" s="30"/>
      <c r="AM209" s="30"/>
      <c r="AN209" s="30"/>
      <c r="AO209" s="30"/>
      <c r="AP209" s="30"/>
      <c r="AQ209" s="30"/>
      <c r="AR209" s="30"/>
      <c r="AS209" s="30"/>
      <c r="AT209" s="30"/>
      <c r="AU209" s="30"/>
    </row>
    <row r="210" spans="1:47" ht="36.75" customHeight="1">
      <c r="A210" s="8">
        <v>191</v>
      </c>
      <c r="B210" s="33"/>
      <c r="C210" s="33"/>
      <c r="D210" s="34" t="str">
        <f t="shared" si="2"/>
        <v/>
      </c>
      <c r="E210" s="157"/>
      <c r="F210" s="164"/>
      <c r="G210" s="157"/>
      <c r="H210" s="158"/>
      <c r="I210" s="167"/>
      <c r="J210" s="168"/>
      <c r="K210" s="154"/>
      <c r="L210" s="155"/>
      <c r="M210" s="155"/>
      <c r="N210" s="155"/>
      <c r="O210" s="155"/>
      <c r="P210" s="155"/>
      <c r="Q210" s="155"/>
      <c r="R210" s="155"/>
      <c r="S210" s="156"/>
      <c r="T210" s="35"/>
      <c r="U210" s="35"/>
      <c r="V210" s="35"/>
      <c r="W210" s="35"/>
      <c r="X210" s="35"/>
      <c r="Y210" s="35"/>
      <c r="Z210" s="157"/>
      <c r="AA210" s="158"/>
      <c r="AB210" s="30"/>
      <c r="AC210" s="30"/>
      <c r="AD210" s="30"/>
      <c r="AE210" s="30"/>
      <c r="AF210" s="30"/>
      <c r="AG210" s="30"/>
      <c r="AH210" s="30"/>
      <c r="AI210" s="30"/>
      <c r="AJ210" s="30"/>
      <c r="AK210" s="30"/>
      <c r="AL210" s="30"/>
      <c r="AM210" s="30"/>
      <c r="AN210" s="30"/>
      <c r="AO210" s="30"/>
      <c r="AP210" s="30"/>
      <c r="AQ210" s="30"/>
      <c r="AR210" s="30"/>
      <c r="AS210" s="30"/>
      <c r="AT210" s="30"/>
      <c r="AU210" s="30"/>
    </row>
    <row r="211" spans="1:47" ht="36.75" customHeight="1">
      <c r="A211" s="8">
        <v>192</v>
      </c>
      <c r="B211" s="33"/>
      <c r="C211" s="33"/>
      <c r="D211" s="34" t="str">
        <f t="shared" si="2"/>
        <v/>
      </c>
      <c r="E211" s="157"/>
      <c r="F211" s="164"/>
      <c r="G211" s="157"/>
      <c r="H211" s="158"/>
      <c r="I211" s="167"/>
      <c r="J211" s="168"/>
      <c r="K211" s="154"/>
      <c r="L211" s="155"/>
      <c r="M211" s="155"/>
      <c r="N211" s="155"/>
      <c r="O211" s="155"/>
      <c r="P211" s="155"/>
      <c r="Q211" s="155"/>
      <c r="R211" s="155"/>
      <c r="S211" s="156"/>
      <c r="T211" s="35"/>
      <c r="U211" s="35"/>
      <c r="V211" s="35"/>
      <c r="W211" s="35"/>
      <c r="X211" s="35"/>
      <c r="Y211" s="35"/>
      <c r="Z211" s="157"/>
      <c r="AA211" s="158"/>
      <c r="AB211" s="30"/>
      <c r="AC211" s="30"/>
      <c r="AD211" s="30"/>
      <c r="AE211" s="30"/>
      <c r="AF211" s="30"/>
      <c r="AG211" s="30"/>
      <c r="AH211" s="30"/>
      <c r="AI211" s="30"/>
      <c r="AJ211" s="30"/>
      <c r="AK211" s="30"/>
      <c r="AL211" s="30"/>
      <c r="AM211" s="30"/>
      <c r="AN211" s="30"/>
      <c r="AO211" s="30"/>
      <c r="AP211" s="30"/>
      <c r="AQ211" s="30"/>
      <c r="AR211" s="30"/>
      <c r="AS211" s="30"/>
      <c r="AT211" s="30"/>
      <c r="AU211" s="30"/>
    </row>
    <row r="212" spans="1:47" ht="36.75" customHeight="1">
      <c r="A212" s="8">
        <v>193</v>
      </c>
      <c r="B212" s="33"/>
      <c r="C212" s="33"/>
      <c r="D212" s="34" t="str">
        <f t="shared" si="2"/>
        <v/>
      </c>
      <c r="E212" s="157"/>
      <c r="F212" s="164"/>
      <c r="G212" s="157"/>
      <c r="H212" s="158"/>
      <c r="I212" s="167"/>
      <c r="J212" s="168"/>
      <c r="K212" s="154"/>
      <c r="L212" s="155"/>
      <c r="M212" s="155"/>
      <c r="N212" s="155"/>
      <c r="O212" s="155"/>
      <c r="P212" s="155"/>
      <c r="Q212" s="155"/>
      <c r="R212" s="155"/>
      <c r="S212" s="156"/>
      <c r="T212" s="35"/>
      <c r="U212" s="35"/>
      <c r="V212" s="35"/>
      <c r="W212" s="35"/>
      <c r="X212" s="35"/>
      <c r="Y212" s="35"/>
      <c r="Z212" s="157"/>
      <c r="AA212" s="158"/>
      <c r="AB212" s="30"/>
      <c r="AC212" s="30"/>
      <c r="AD212" s="30"/>
      <c r="AE212" s="30"/>
      <c r="AF212" s="30"/>
      <c r="AG212" s="30"/>
      <c r="AH212" s="30"/>
      <c r="AI212" s="30"/>
      <c r="AJ212" s="30"/>
      <c r="AK212" s="30"/>
      <c r="AL212" s="30"/>
      <c r="AM212" s="30"/>
      <c r="AN212" s="30"/>
      <c r="AO212" s="30"/>
      <c r="AP212" s="30"/>
      <c r="AQ212" s="30"/>
      <c r="AR212" s="30"/>
      <c r="AS212" s="30"/>
      <c r="AT212" s="30"/>
      <c r="AU212" s="30"/>
    </row>
    <row r="213" spans="1:47" ht="36.75" customHeight="1">
      <c r="A213" s="8">
        <v>194</v>
      </c>
      <c r="B213" s="33"/>
      <c r="C213" s="33"/>
      <c r="D213" s="34" t="str">
        <f t="shared" ref="D213:D229" si="3">IF(B213="","",IF(B213&lt;4,DATE(2026,B213,C213),DATE(2025,B213,C213)))</f>
        <v/>
      </c>
      <c r="E213" s="157"/>
      <c r="F213" s="164"/>
      <c r="G213" s="157"/>
      <c r="H213" s="158"/>
      <c r="I213" s="167"/>
      <c r="J213" s="168"/>
      <c r="K213" s="154"/>
      <c r="L213" s="155"/>
      <c r="M213" s="155"/>
      <c r="N213" s="155"/>
      <c r="O213" s="155"/>
      <c r="P213" s="155"/>
      <c r="Q213" s="155"/>
      <c r="R213" s="155"/>
      <c r="S213" s="156"/>
      <c r="T213" s="35"/>
      <c r="U213" s="35"/>
      <c r="V213" s="35"/>
      <c r="W213" s="35"/>
      <c r="X213" s="35"/>
      <c r="Y213" s="35"/>
      <c r="Z213" s="157"/>
      <c r="AA213" s="158"/>
      <c r="AB213" s="30"/>
      <c r="AC213" s="30"/>
      <c r="AD213" s="30"/>
      <c r="AE213" s="30"/>
      <c r="AF213" s="30"/>
      <c r="AG213" s="30"/>
      <c r="AH213" s="30"/>
      <c r="AI213" s="30"/>
      <c r="AJ213" s="30"/>
      <c r="AK213" s="30"/>
      <c r="AL213" s="30"/>
      <c r="AM213" s="30"/>
      <c r="AN213" s="30"/>
      <c r="AO213" s="30"/>
      <c r="AP213" s="30"/>
      <c r="AQ213" s="30"/>
      <c r="AR213" s="30"/>
      <c r="AS213" s="30"/>
      <c r="AT213" s="30"/>
      <c r="AU213" s="30"/>
    </row>
    <row r="214" spans="1:47" ht="36.75" customHeight="1">
      <c r="A214" s="8">
        <v>195</v>
      </c>
      <c r="B214" s="33"/>
      <c r="C214" s="33"/>
      <c r="D214" s="34" t="str">
        <f t="shared" si="3"/>
        <v/>
      </c>
      <c r="E214" s="157"/>
      <c r="F214" s="164"/>
      <c r="G214" s="157"/>
      <c r="H214" s="158"/>
      <c r="I214" s="167"/>
      <c r="J214" s="168"/>
      <c r="K214" s="154"/>
      <c r="L214" s="155"/>
      <c r="M214" s="155"/>
      <c r="N214" s="155"/>
      <c r="O214" s="155"/>
      <c r="P214" s="155"/>
      <c r="Q214" s="155"/>
      <c r="R214" s="155"/>
      <c r="S214" s="156"/>
      <c r="T214" s="35"/>
      <c r="U214" s="35"/>
      <c r="V214" s="35"/>
      <c r="W214" s="35"/>
      <c r="X214" s="35"/>
      <c r="Y214" s="35"/>
      <c r="Z214" s="157"/>
      <c r="AA214" s="158"/>
      <c r="AB214" s="30"/>
      <c r="AC214" s="30"/>
      <c r="AD214" s="30"/>
      <c r="AE214" s="30"/>
      <c r="AF214" s="30"/>
      <c r="AG214" s="30"/>
      <c r="AH214" s="30"/>
      <c r="AI214" s="30"/>
      <c r="AJ214" s="30"/>
      <c r="AK214" s="30"/>
      <c r="AL214" s="30"/>
      <c r="AM214" s="30"/>
      <c r="AN214" s="30"/>
      <c r="AO214" s="30"/>
      <c r="AP214" s="30"/>
      <c r="AQ214" s="30"/>
      <c r="AR214" s="30"/>
      <c r="AS214" s="30"/>
      <c r="AT214" s="30"/>
      <c r="AU214" s="30"/>
    </row>
    <row r="215" spans="1:47" ht="36.75" customHeight="1">
      <c r="A215" s="8">
        <v>196</v>
      </c>
      <c r="B215" s="33"/>
      <c r="C215" s="33"/>
      <c r="D215" s="34" t="str">
        <f t="shared" si="3"/>
        <v/>
      </c>
      <c r="E215" s="157"/>
      <c r="F215" s="164"/>
      <c r="G215" s="157"/>
      <c r="H215" s="158"/>
      <c r="I215" s="167"/>
      <c r="J215" s="168"/>
      <c r="K215" s="154"/>
      <c r="L215" s="155"/>
      <c r="M215" s="155"/>
      <c r="N215" s="155"/>
      <c r="O215" s="155"/>
      <c r="P215" s="155"/>
      <c r="Q215" s="155"/>
      <c r="R215" s="155"/>
      <c r="S215" s="156"/>
      <c r="T215" s="35"/>
      <c r="U215" s="35"/>
      <c r="V215" s="35"/>
      <c r="W215" s="35"/>
      <c r="X215" s="35"/>
      <c r="Y215" s="35"/>
      <c r="Z215" s="157"/>
      <c r="AA215" s="158"/>
      <c r="AB215" s="30"/>
      <c r="AC215" s="30"/>
      <c r="AD215" s="30"/>
      <c r="AE215" s="30"/>
      <c r="AF215" s="30"/>
      <c r="AG215" s="30"/>
      <c r="AH215" s="30"/>
      <c r="AI215" s="30"/>
      <c r="AJ215" s="30"/>
      <c r="AK215" s="30"/>
      <c r="AL215" s="30"/>
      <c r="AM215" s="30"/>
      <c r="AN215" s="30"/>
      <c r="AO215" s="30"/>
      <c r="AP215" s="30"/>
      <c r="AQ215" s="30"/>
      <c r="AR215" s="30"/>
      <c r="AS215" s="30"/>
      <c r="AT215" s="30"/>
      <c r="AU215" s="30"/>
    </row>
    <row r="216" spans="1:47" ht="36.75" customHeight="1">
      <c r="A216" s="8">
        <v>197</v>
      </c>
      <c r="B216" s="33"/>
      <c r="C216" s="33"/>
      <c r="D216" s="34" t="str">
        <f t="shared" si="3"/>
        <v/>
      </c>
      <c r="E216" s="157"/>
      <c r="F216" s="164"/>
      <c r="G216" s="157"/>
      <c r="H216" s="158"/>
      <c r="I216" s="167"/>
      <c r="J216" s="168"/>
      <c r="K216" s="154"/>
      <c r="L216" s="155"/>
      <c r="M216" s="155"/>
      <c r="N216" s="155"/>
      <c r="O216" s="155"/>
      <c r="P216" s="155"/>
      <c r="Q216" s="155"/>
      <c r="R216" s="155"/>
      <c r="S216" s="156"/>
      <c r="T216" s="35"/>
      <c r="U216" s="35"/>
      <c r="V216" s="35"/>
      <c r="W216" s="35"/>
      <c r="X216" s="35"/>
      <c r="Y216" s="35"/>
      <c r="Z216" s="157"/>
      <c r="AA216" s="158"/>
      <c r="AB216" s="30"/>
      <c r="AC216" s="30"/>
      <c r="AD216" s="30"/>
      <c r="AE216" s="30"/>
      <c r="AF216" s="30"/>
      <c r="AG216" s="30"/>
      <c r="AH216" s="30"/>
      <c r="AI216" s="30"/>
      <c r="AJ216" s="30"/>
      <c r="AK216" s="30"/>
      <c r="AL216" s="30"/>
      <c r="AM216" s="30"/>
      <c r="AN216" s="30"/>
      <c r="AO216" s="30"/>
      <c r="AP216" s="30"/>
      <c r="AQ216" s="30"/>
      <c r="AR216" s="30"/>
      <c r="AS216" s="30"/>
      <c r="AT216" s="30"/>
      <c r="AU216" s="30"/>
    </row>
    <row r="217" spans="1:47" ht="36.75" customHeight="1">
      <c r="A217" s="8">
        <v>198</v>
      </c>
      <c r="B217" s="33"/>
      <c r="C217" s="33"/>
      <c r="D217" s="34" t="str">
        <f t="shared" si="3"/>
        <v/>
      </c>
      <c r="E217" s="157"/>
      <c r="F217" s="164"/>
      <c r="G217" s="157"/>
      <c r="H217" s="158"/>
      <c r="I217" s="167"/>
      <c r="J217" s="168"/>
      <c r="K217" s="154"/>
      <c r="L217" s="155"/>
      <c r="M217" s="155"/>
      <c r="N217" s="155"/>
      <c r="O217" s="155"/>
      <c r="P217" s="155"/>
      <c r="Q217" s="155"/>
      <c r="R217" s="155"/>
      <c r="S217" s="156"/>
      <c r="T217" s="35"/>
      <c r="U217" s="35"/>
      <c r="V217" s="35"/>
      <c r="W217" s="35"/>
      <c r="X217" s="35"/>
      <c r="Y217" s="35"/>
      <c r="Z217" s="157"/>
      <c r="AA217" s="158"/>
      <c r="AB217" s="30"/>
      <c r="AC217" s="30"/>
      <c r="AD217" s="30"/>
      <c r="AE217" s="30"/>
      <c r="AF217" s="30"/>
      <c r="AG217" s="30"/>
      <c r="AH217" s="30"/>
      <c r="AI217" s="30"/>
      <c r="AJ217" s="30"/>
      <c r="AK217" s="30"/>
      <c r="AL217" s="30"/>
      <c r="AM217" s="30"/>
      <c r="AN217" s="30"/>
      <c r="AO217" s="30"/>
      <c r="AP217" s="30"/>
      <c r="AQ217" s="30"/>
      <c r="AR217" s="30"/>
      <c r="AS217" s="30"/>
      <c r="AT217" s="30"/>
      <c r="AU217" s="30"/>
    </row>
    <row r="218" spans="1:47" ht="36.75" customHeight="1">
      <c r="A218" s="8">
        <v>199</v>
      </c>
      <c r="B218" s="33"/>
      <c r="C218" s="33"/>
      <c r="D218" s="34" t="str">
        <f t="shared" si="3"/>
        <v/>
      </c>
      <c r="E218" s="157"/>
      <c r="F218" s="164"/>
      <c r="G218" s="157"/>
      <c r="H218" s="158"/>
      <c r="I218" s="167"/>
      <c r="J218" s="168"/>
      <c r="K218" s="154"/>
      <c r="L218" s="155"/>
      <c r="M218" s="155"/>
      <c r="N218" s="155"/>
      <c r="O218" s="155"/>
      <c r="P218" s="155"/>
      <c r="Q218" s="155"/>
      <c r="R218" s="155"/>
      <c r="S218" s="156"/>
      <c r="T218" s="35"/>
      <c r="U218" s="35"/>
      <c r="V218" s="35"/>
      <c r="W218" s="35"/>
      <c r="X218" s="35"/>
      <c r="Y218" s="35"/>
      <c r="Z218" s="157"/>
      <c r="AA218" s="158"/>
      <c r="AB218" s="30"/>
      <c r="AC218" s="30"/>
      <c r="AD218" s="30"/>
      <c r="AE218" s="30"/>
      <c r="AF218" s="30"/>
      <c r="AG218" s="30"/>
      <c r="AH218" s="30"/>
      <c r="AI218" s="30"/>
      <c r="AJ218" s="30"/>
      <c r="AK218" s="30"/>
      <c r="AL218" s="30"/>
      <c r="AM218" s="30"/>
      <c r="AN218" s="30"/>
      <c r="AO218" s="30"/>
      <c r="AP218" s="30"/>
      <c r="AQ218" s="30"/>
      <c r="AR218" s="30"/>
      <c r="AS218" s="30"/>
      <c r="AT218" s="30"/>
      <c r="AU218" s="30"/>
    </row>
    <row r="219" spans="1:47" ht="36.75" customHeight="1">
      <c r="A219" s="8">
        <v>200</v>
      </c>
      <c r="B219" s="33"/>
      <c r="C219" s="33"/>
      <c r="D219" s="34" t="str">
        <f t="shared" si="3"/>
        <v/>
      </c>
      <c r="E219" s="157"/>
      <c r="F219" s="164"/>
      <c r="G219" s="157"/>
      <c r="H219" s="158"/>
      <c r="I219" s="167"/>
      <c r="J219" s="168"/>
      <c r="K219" s="154"/>
      <c r="L219" s="155"/>
      <c r="M219" s="155"/>
      <c r="N219" s="155"/>
      <c r="O219" s="155"/>
      <c r="P219" s="155"/>
      <c r="Q219" s="155"/>
      <c r="R219" s="155"/>
      <c r="S219" s="156"/>
      <c r="T219" s="35"/>
      <c r="U219" s="35"/>
      <c r="V219" s="35"/>
      <c r="W219" s="35"/>
      <c r="X219" s="35"/>
      <c r="Y219" s="35"/>
      <c r="Z219" s="157"/>
      <c r="AA219" s="158"/>
      <c r="AB219" s="30"/>
      <c r="AC219" s="30"/>
      <c r="AD219" s="30"/>
      <c r="AE219" s="30"/>
      <c r="AF219" s="30"/>
      <c r="AG219" s="30"/>
      <c r="AH219" s="30"/>
      <c r="AI219" s="30"/>
      <c r="AJ219" s="30"/>
      <c r="AK219" s="30"/>
      <c r="AL219" s="30"/>
      <c r="AM219" s="30"/>
      <c r="AN219" s="30"/>
      <c r="AO219" s="30"/>
      <c r="AP219" s="30"/>
      <c r="AQ219" s="30"/>
      <c r="AR219" s="30"/>
      <c r="AS219" s="30"/>
      <c r="AT219" s="30"/>
      <c r="AU219" s="30"/>
    </row>
    <row r="220" spans="1:47" ht="36.75" customHeight="1">
      <c r="A220" s="8">
        <v>201</v>
      </c>
      <c r="B220" s="33"/>
      <c r="C220" s="33"/>
      <c r="D220" s="34" t="str">
        <f t="shared" si="3"/>
        <v/>
      </c>
      <c r="E220" s="157"/>
      <c r="F220" s="164"/>
      <c r="G220" s="157"/>
      <c r="H220" s="158"/>
      <c r="I220" s="167"/>
      <c r="J220" s="168"/>
      <c r="K220" s="154"/>
      <c r="L220" s="155"/>
      <c r="M220" s="155"/>
      <c r="N220" s="155"/>
      <c r="O220" s="155"/>
      <c r="P220" s="155"/>
      <c r="Q220" s="155"/>
      <c r="R220" s="155"/>
      <c r="S220" s="156"/>
      <c r="T220" s="35"/>
      <c r="U220" s="35"/>
      <c r="V220" s="35"/>
      <c r="W220" s="35"/>
      <c r="X220" s="35"/>
      <c r="Y220" s="35"/>
      <c r="Z220" s="157"/>
      <c r="AA220" s="158"/>
      <c r="AB220" s="30"/>
      <c r="AC220" s="30"/>
      <c r="AD220" s="30"/>
      <c r="AE220" s="30"/>
      <c r="AF220" s="30"/>
      <c r="AG220" s="30"/>
      <c r="AH220" s="30"/>
      <c r="AI220" s="30"/>
      <c r="AJ220" s="30"/>
      <c r="AK220" s="30"/>
      <c r="AL220" s="30"/>
      <c r="AM220" s="30"/>
      <c r="AN220" s="30"/>
      <c r="AO220" s="30"/>
      <c r="AP220" s="30"/>
      <c r="AQ220" s="30"/>
      <c r="AR220" s="30"/>
      <c r="AS220" s="30"/>
      <c r="AT220" s="30"/>
      <c r="AU220" s="30"/>
    </row>
    <row r="221" spans="1:47" ht="36.75" customHeight="1">
      <c r="A221" s="8">
        <v>202</v>
      </c>
      <c r="B221" s="33"/>
      <c r="C221" s="33"/>
      <c r="D221" s="34" t="str">
        <f t="shared" si="3"/>
        <v/>
      </c>
      <c r="E221" s="157"/>
      <c r="F221" s="164"/>
      <c r="G221" s="157"/>
      <c r="H221" s="158"/>
      <c r="I221" s="167"/>
      <c r="J221" s="168"/>
      <c r="K221" s="154"/>
      <c r="L221" s="155"/>
      <c r="M221" s="155"/>
      <c r="N221" s="155"/>
      <c r="O221" s="155"/>
      <c r="P221" s="155"/>
      <c r="Q221" s="155"/>
      <c r="R221" s="155"/>
      <c r="S221" s="156"/>
      <c r="T221" s="35"/>
      <c r="U221" s="35"/>
      <c r="V221" s="35"/>
      <c r="W221" s="35"/>
      <c r="X221" s="35"/>
      <c r="Y221" s="35"/>
      <c r="Z221" s="157"/>
      <c r="AA221" s="158"/>
      <c r="AB221" s="30"/>
      <c r="AC221" s="30"/>
      <c r="AD221" s="30"/>
      <c r="AE221" s="30"/>
      <c r="AF221" s="30"/>
      <c r="AG221" s="30"/>
      <c r="AH221" s="30"/>
      <c r="AI221" s="30"/>
      <c r="AJ221" s="30"/>
      <c r="AK221" s="30"/>
      <c r="AL221" s="30"/>
      <c r="AM221" s="30"/>
      <c r="AN221" s="30"/>
      <c r="AO221" s="30"/>
      <c r="AP221" s="30"/>
      <c r="AQ221" s="30"/>
      <c r="AR221" s="30"/>
      <c r="AS221" s="30"/>
      <c r="AT221" s="30"/>
      <c r="AU221" s="30"/>
    </row>
    <row r="222" spans="1:47" ht="36.75" customHeight="1">
      <c r="A222" s="8">
        <v>203</v>
      </c>
      <c r="B222" s="33"/>
      <c r="C222" s="33"/>
      <c r="D222" s="34" t="str">
        <f t="shared" si="3"/>
        <v/>
      </c>
      <c r="E222" s="157"/>
      <c r="F222" s="164"/>
      <c r="G222" s="157"/>
      <c r="H222" s="158"/>
      <c r="I222" s="167"/>
      <c r="J222" s="168"/>
      <c r="K222" s="154"/>
      <c r="L222" s="155"/>
      <c r="M222" s="155"/>
      <c r="N222" s="155"/>
      <c r="O222" s="155"/>
      <c r="P222" s="155"/>
      <c r="Q222" s="155"/>
      <c r="R222" s="155"/>
      <c r="S222" s="156"/>
      <c r="T222" s="35"/>
      <c r="U222" s="35"/>
      <c r="V222" s="35"/>
      <c r="W222" s="35"/>
      <c r="X222" s="35"/>
      <c r="Y222" s="35"/>
      <c r="Z222" s="157"/>
      <c r="AA222" s="158"/>
      <c r="AB222" s="30"/>
      <c r="AC222" s="30"/>
      <c r="AD222" s="30"/>
      <c r="AE222" s="30"/>
      <c r="AF222" s="30"/>
      <c r="AG222" s="30"/>
      <c r="AH222" s="30"/>
      <c r="AI222" s="30"/>
      <c r="AJ222" s="30"/>
      <c r="AK222" s="30"/>
      <c r="AL222" s="30"/>
      <c r="AM222" s="30"/>
      <c r="AN222" s="30"/>
      <c r="AO222" s="30"/>
      <c r="AP222" s="30"/>
      <c r="AQ222" s="30"/>
      <c r="AR222" s="30"/>
      <c r="AS222" s="30"/>
      <c r="AT222" s="30"/>
      <c r="AU222" s="30"/>
    </row>
    <row r="223" spans="1:47" ht="36.75" customHeight="1">
      <c r="A223" s="8">
        <v>204</v>
      </c>
      <c r="B223" s="33"/>
      <c r="C223" s="33"/>
      <c r="D223" s="34" t="str">
        <f t="shared" si="3"/>
        <v/>
      </c>
      <c r="E223" s="157"/>
      <c r="F223" s="164"/>
      <c r="G223" s="157"/>
      <c r="H223" s="158"/>
      <c r="I223" s="167"/>
      <c r="J223" s="168"/>
      <c r="K223" s="154"/>
      <c r="L223" s="155"/>
      <c r="M223" s="155"/>
      <c r="N223" s="155"/>
      <c r="O223" s="155"/>
      <c r="P223" s="155"/>
      <c r="Q223" s="155"/>
      <c r="R223" s="155"/>
      <c r="S223" s="156"/>
      <c r="T223" s="35"/>
      <c r="U223" s="35"/>
      <c r="V223" s="35"/>
      <c r="W223" s="35"/>
      <c r="X223" s="35"/>
      <c r="Y223" s="35"/>
      <c r="Z223" s="157"/>
      <c r="AA223" s="158"/>
      <c r="AB223" s="30"/>
      <c r="AC223" s="30"/>
      <c r="AD223" s="30"/>
      <c r="AE223" s="30"/>
      <c r="AF223" s="30"/>
      <c r="AG223" s="30"/>
      <c r="AH223" s="30"/>
      <c r="AI223" s="30"/>
      <c r="AJ223" s="30"/>
      <c r="AK223" s="30"/>
      <c r="AL223" s="30"/>
      <c r="AM223" s="30"/>
      <c r="AN223" s="30"/>
      <c r="AO223" s="30"/>
      <c r="AP223" s="30"/>
      <c r="AQ223" s="30"/>
      <c r="AR223" s="30"/>
      <c r="AS223" s="30"/>
      <c r="AT223" s="30"/>
      <c r="AU223" s="30"/>
    </row>
    <row r="224" spans="1:47" ht="36.75" customHeight="1">
      <c r="A224" s="8">
        <v>205</v>
      </c>
      <c r="B224" s="33"/>
      <c r="C224" s="33"/>
      <c r="D224" s="34" t="str">
        <f t="shared" si="3"/>
        <v/>
      </c>
      <c r="E224" s="157"/>
      <c r="F224" s="164"/>
      <c r="G224" s="157"/>
      <c r="H224" s="158"/>
      <c r="I224" s="167"/>
      <c r="J224" s="168"/>
      <c r="K224" s="154"/>
      <c r="L224" s="155"/>
      <c r="M224" s="155"/>
      <c r="N224" s="155"/>
      <c r="O224" s="155"/>
      <c r="P224" s="155"/>
      <c r="Q224" s="155"/>
      <c r="R224" s="155"/>
      <c r="S224" s="156"/>
      <c r="T224" s="35"/>
      <c r="U224" s="35"/>
      <c r="V224" s="35"/>
      <c r="W224" s="35"/>
      <c r="X224" s="35"/>
      <c r="Y224" s="35"/>
      <c r="Z224" s="157"/>
      <c r="AA224" s="158"/>
      <c r="AB224" s="30"/>
      <c r="AC224" s="30"/>
      <c r="AD224" s="30"/>
      <c r="AE224" s="30"/>
      <c r="AF224" s="30"/>
      <c r="AG224" s="30"/>
      <c r="AH224" s="30"/>
      <c r="AI224" s="30"/>
      <c r="AJ224" s="30"/>
      <c r="AK224" s="30"/>
      <c r="AL224" s="30"/>
      <c r="AM224" s="30"/>
      <c r="AN224" s="30"/>
      <c r="AO224" s="30"/>
      <c r="AP224" s="30"/>
      <c r="AQ224" s="30"/>
      <c r="AR224" s="30"/>
      <c r="AS224" s="30"/>
      <c r="AT224" s="30"/>
      <c r="AU224" s="30"/>
    </row>
    <row r="225" spans="1:64" ht="36.75" customHeight="1">
      <c r="A225" s="8">
        <v>206</v>
      </c>
      <c r="B225" s="33"/>
      <c r="C225" s="33"/>
      <c r="D225" s="34" t="str">
        <f t="shared" si="3"/>
        <v/>
      </c>
      <c r="E225" s="157"/>
      <c r="F225" s="164"/>
      <c r="G225" s="157"/>
      <c r="H225" s="158"/>
      <c r="I225" s="167"/>
      <c r="J225" s="168"/>
      <c r="K225" s="154"/>
      <c r="L225" s="155"/>
      <c r="M225" s="155"/>
      <c r="N225" s="155"/>
      <c r="O225" s="155"/>
      <c r="P225" s="155"/>
      <c r="Q225" s="155"/>
      <c r="R225" s="155"/>
      <c r="S225" s="156"/>
      <c r="T225" s="35"/>
      <c r="U225" s="35"/>
      <c r="V225" s="35"/>
      <c r="W225" s="35"/>
      <c r="X225" s="35"/>
      <c r="Y225" s="35"/>
      <c r="Z225" s="157"/>
      <c r="AA225" s="158"/>
      <c r="AB225" s="30"/>
      <c r="AC225" s="30"/>
      <c r="AD225" s="30"/>
      <c r="AE225" s="30"/>
      <c r="AF225" s="30"/>
      <c r="AG225" s="30"/>
      <c r="AH225" s="30"/>
      <c r="AI225" s="30"/>
      <c r="AJ225" s="30"/>
      <c r="AK225" s="30"/>
      <c r="AL225" s="30"/>
      <c r="AM225" s="30"/>
      <c r="AN225" s="30"/>
      <c r="AO225" s="30"/>
      <c r="AP225" s="30"/>
      <c r="AQ225" s="30"/>
      <c r="AR225" s="30"/>
      <c r="AS225" s="30"/>
      <c r="AT225" s="30"/>
      <c r="AU225" s="30"/>
    </row>
    <row r="226" spans="1:64" ht="36.75" customHeight="1">
      <c r="A226" s="8">
        <v>207</v>
      </c>
      <c r="B226" s="33"/>
      <c r="C226" s="33"/>
      <c r="D226" s="34" t="str">
        <f t="shared" si="3"/>
        <v/>
      </c>
      <c r="E226" s="157"/>
      <c r="F226" s="164"/>
      <c r="G226" s="157"/>
      <c r="H226" s="158"/>
      <c r="I226" s="167"/>
      <c r="J226" s="168"/>
      <c r="K226" s="154"/>
      <c r="L226" s="155"/>
      <c r="M226" s="155"/>
      <c r="N226" s="155"/>
      <c r="O226" s="155"/>
      <c r="P226" s="155"/>
      <c r="Q226" s="155"/>
      <c r="R226" s="155"/>
      <c r="S226" s="156"/>
      <c r="T226" s="35"/>
      <c r="U226" s="35"/>
      <c r="V226" s="35"/>
      <c r="W226" s="35"/>
      <c r="X226" s="35"/>
      <c r="Y226" s="35"/>
      <c r="Z226" s="157"/>
      <c r="AA226" s="158"/>
      <c r="AB226" s="30"/>
      <c r="AC226" s="30"/>
      <c r="AD226" s="30"/>
      <c r="AE226" s="30"/>
      <c r="AF226" s="30"/>
      <c r="AG226" s="30"/>
      <c r="AH226" s="30"/>
      <c r="AI226" s="30"/>
      <c r="AJ226" s="30"/>
      <c r="AK226" s="30"/>
      <c r="AL226" s="30"/>
      <c r="AM226" s="30"/>
      <c r="AN226" s="30"/>
      <c r="AO226" s="30"/>
      <c r="AP226" s="30"/>
      <c r="AQ226" s="30"/>
      <c r="AR226" s="30"/>
      <c r="AS226" s="30"/>
      <c r="AT226" s="30"/>
      <c r="AU226" s="30"/>
    </row>
    <row r="227" spans="1:64" ht="36.75" customHeight="1">
      <c r="A227" s="8">
        <v>208</v>
      </c>
      <c r="B227" s="33"/>
      <c r="C227" s="33"/>
      <c r="D227" s="34" t="str">
        <f t="shared" si="3"/>
        <v/>
      </c>
      <c r="E227" s="157"/>
      <c r="F227" s="164"/>
      <c r="G227" s="157"/>
      <c r="H227" s="158"/>
      <c r="I227" s="167"/>
      <c r="J227" s="168"/>
      <c r="K227" s="154"/>
      <c r="L227" s="155"/>
      <c r="M227" s="155"/>
      <c r="N227" s="155"/>
      <c r="O227" s="155"/>
      <c r="P227" s="155"/>
      <c r="Q227" s="155"/>
      <c r="R227" s="155"/>
      <c r="S227" s="156"/>
      <c r="T227" s="35"/>
      <c r="U227" s="35"/>
      <c r="V227" s="35"/>
      <c r="W227" s="35"/>
      <c r="X227" s="35"/>
      <c r="Y227" s="35"/>
      <c r="Z227" s="157"/>
      <c r="AA227" s="158"/>
      <c r="AB227" s="30"/>
      <c r="AC227" s="30"/>
      <c r="AD227" s="30"/>
      <c r="AE227" s="30"/>
      <c r="AF227" s="30"/>
      <c r="AG227" s="30"/>
      <c r="AH227" s="30"/>
      <c r="AI227" s="30"/>
      <c r="AJ227" s="30"/>
      <c r="AK227" s="30"/>
      <c r="AL227" s="30"/>
      <c r="AM227" s="30"/>
      <c r="AN227" s="30"/>
      <c r="AO227" s="30"/>
      <c r="AP227" s="30"/>
      <c r="AQ227" s="30"/>
      <c r="AR227" s="30"/>
      <c r="AS227" s="30"/>
      <c r="AT227" s="30"/>
      <c r="AU227" s="30"/>
    </row>
    <row r="228" spans="1:64" ht="36.75" customHeight="1">
      <c r="A228" s="8">
        <v>209</v>
      </c>
      <c r="B228" s="33"/>
      <c r="C228" s="33"/>
      <c r="D228" s="34" t="str">
        <f t="shared" si="3"/>
        <v/>
      </c>
      <c r="E228" s="157"/>
      <c r="F228" s="164"/>
      <c r="G228" s="157"/>
      <c r="H228" s="158"/>
      <c r="I228" s="167"/>
      <c r="J228" s="168"/>
      <c r="K228" s="154"/>
      <c r="L228" s="155"/>
      <c r="M228" s="155"/>
      <c r="N228" s="155"/>
      <c r="O228" s="155"/>
      <c r="P228" s="155"/>
      <c r="Q228" s="155"/>
      <c r="R228" s="155"/>
      <c r="S228" s="156"/>
      <c r="T228" s="35"/>
      <c r="U228" s="35"/>
      <c r="V228" s="35"/>
      <c r="W228" s="35"/>
      <c r="X228" s="35"/>
      <c r="Y228" s="35"/>
      <c r="Z228" s="157"/>
      <c r="AA228" s="158"/>
      <c r="AB228" s="30"/>
      <c r="AC228" s="30"/>
      <c r="AD228" s="30"/>
      <c r="AE228" s="30"/>
      <c r="AF228" s="30"/>
      <c r="AG228" s="30"/>
      <c r="AH228" s="30"/>
      <c r="AI228" s="30"/>
      <c r="AJ228" s="30"/>
      <c r="AK228" s="30"/>
      <c r="AL228" s="30"/>
      <c r="AM228" s="30"/>
      <c r="AN228" s="30"/>
      <c r="AO228" s="30"/>
      <c r="AP228" s="30"/>
      <c r="AQ228" s="30"/>
      <c r="AR228" s="30"/>
      <c r="AS228" s="30"/>
      <c r="AT228" s="30"/>
      <c r="AU228" s="30"/>
    </row>
    <row r="229" spans="1:64" ht="36.75" customHeight="1">
      <c r="A229" s="8">
        <v>210</v>
      </c>
      <c r="B229" s="33"/>
      <c r="C229" s="33"/>
      <c r="D229" s="34" t="str">
        <f t="shared" si="3"/>
        <v/>
      </c>
      <c r="E229" s="157"/>
      <c r="F229" s="164"/>
      <c r="G229" s="157"/>
      <c r="H229" s="158"/>
      <c r="I229" s="173"/>
      <c r="J229" s="174"/>
      <c r="K229" s="154"/>
      <c r="L229" s="155"/>
      <c r="M229" s="155"/>
      <c r="N229" s="155"/>
      <c r="O229" s="155"/>
      <c r="P229" s="155"/>
      <c r="Q229" s="155"/>
      <c r="R229" s="155"/>
      <c r="S229" s="156"/>
      <c r="T229" s="35"/>
      <c r="U229" s="35"/>
      <c r="V229" s="35"/>
      <c r="W229" s="35"/>
      <c r="X229" s="35"/>
      <c r="Y229" s="35"/>
      <c r="Z229" s="157"/>
      <c r="AA229" s="158"/>
      <c r="AB229" s="30"/>
      <c r="AC229" s="30"/>
      <c r="AD229" s="30"/>
      <c r="AE229" s="30"/>
      <c r="AF229" s="30"/>
      <c r="AG229" s="30"/>
      <c r="AH229" s="30"/>
      <c r="AI229" s="30"/>
      <c r="AJ229" s="30"/>
      <c r="AK229" s="30"/>
      <c r="AL229" s="30"/>
      <c r="AM229" s="30"/>
      <c r="AN229" s="30"/>
      <c r="AO229" s="30"/>
      <c r="AP229" s="30"/>
      <c r="AQ229" s="30"/>
      <c r="AR229" s="30"/>
      <c r="AS229" s="30"/>
      <c r="AT229" s="30"/>
      <c r="AU229" s="30"/>
    </row>
    <row r="230" spans="1:64" ht="12.75" customHeight="1">
      <c r="A230" s="42"/>
      <c r="B230" s="42"/>
      <c r="C230" s="42"/>
      <c r="D230" s="43"/>
      <c r="E230" s="42"/>
      <c r="F230" s="42"/>
      <c r="G230" s="42"/>
      <c r="H230" s="42"/>
      <c r="I230" s="42"/>
      <c r="J230" s="42"/>
      <c r="K230" s="44"/>
      <c r="L230" s="44"/>
      <c r="M230" s="44"/>
      <c r="N230" s="44"/>
      <c r="O230" s="45"/>
      <c r="P230" s="45"/>
      <c r="Q230" s="45"/>
      <c r="R230" s="45"/>
      <c r="S230" s="45"/>
      <c r="T230" s="42"/>
      <c r="U230" s="42"/>
      <c r="V230" s="46"/>
      <c r="W230" s="46"/>
      <c r="X230" s="45"/>
      <c r="Y230" s="45"/>
      <c r="Z230" s="45"/>
      <c r="AA230" s="45"/>
      <c r="AB230" s="30"/>
    </row>
    <row r="231" spans="1:64" s="47" customFormat="1" ht="28.5" customHeight="1" thickBot="1">
      <c r="B231" s="275" t="s">
        <v>58</v>
      </c>
      <c r="C231" s="275"/>
      <c r="D231" s="275"/>
      <c r="E231" s="275"/>
      <c r="F231" s="275"/>
      <c r="G231" s="48"/>
      <c r="H231" s="204" t="s">
        <v>59</v>
      </c>
      <c r="I231" s="204"/>
      <c r="J231" s="204"/>
      <c r="K231" s="204"/>
      <c r="L231" s="204"/>
      <c r="M231" s="204"/>
      <c r="N231" s="204"/>
      <c r="O231" s="204"/>
      <c r="P231" s="204"/>
      <c r="Q231" s="204"/>
      <c r="R231" s="204"/>
      <c r="S231" s="204"/>
      <c r="T231" s="204"/>
      <c r="U231" s="204"/>
      <c r="V231" s="204"/>
      <c r="W231" s="204"/>
      <c r="X231" s="204"/>
      <c r="Y231" s="204"/>
      <c r="AB231" s="49"/>
    </row>
    <row r="232" spans="1:64" s="47" customFormat="1" ht="37.5" customHeight="1" thickTop="1" thickBot="1">
      <c r="B232" s="223" t="s">
        <v>55</v>
      </c>
      <c r="C232" s="192"/>
      <c r="D232" s="192"/>
      <c r="E232" s="192"/>
      <c r="F232" s="192">
        <f>B235+J235</f>
        <v>0</v>
      </c>
      <c r="G232" s="192"/>
      <c r="H232" s="192"/>
      <c r="I232" s="193"/>
      <c r="J232" s="288" t="s">
        <v>56</v>
      </c>
      <c r="K232" s="192"/>
      <c r="L232" s="192"/>
      <c r="M232" s="192"/>
      <c r="N232" s="192">
        <f>R235</f>
        <v>0</v>
      </c>
      <c r="O232" s="192"/>
      <c r="P232" s="192"/>
      <c r="Q232" s="193"/>
      <c r="R232" s="276" t="s">
        <v>57</v>
      </c>
      <c r="S232" s="277"/>
      <c r="T232" s="277"/>
      <c r="U232" s="277"/>
      <c r="V232" s="192">
        <f>F232+N232</f>
        <v>0</v>
      </c>
      <c r="W232" s="192"/>
      <c r="X232" s="192"/>
      <c r="Y232" s="278"/>
      <c r="AB232" s="261" t="s">
        <v>62</v>
      </c>
      <c r="AC232" s="261"/>
      <c r="AD232" s="261"/>
    </row>
    <row r="233" spans="1:64" ht="9" customHeight="1" thickTop="1" thickBot="1">
      <c r="B233" s="42"/>
      <c r="C233" s="42"/>
      <c r="D233" s="42"/>
      <c r="E233" s="50"/>
      <c r="F233" s="50"/>
      <c r="G233" s="50"/>
      <c r="H233" s="50"/>
      <c r="I233" s="50"/>
      <c r="J233" s="50"/>
      <c r="K233" s="50"/>
      <c r="L233" s="50"/>
      <c r="M233" s="50"/>
      <c r="N233" s="50"/>
      <c r="O233" s="50"/>
      <c r="P233" s="50"/>
      <c r="Q233" s="50"/>
      <c r="R233" s="50"/>
      <c r="S233" s="50"/>
      <c r="T233" s="50"/>
      <c r="U233" s="50"/>
      <c r="V233" s="50"/>
      <c r="W233" s="50"/>
      <c r="X233" s="50"/>
      <c r="Y233" s="50"/>
      <c r="AB233" s="262"/>
      <c r="AC233" s="262"/>
      <c r="AD233" s="262"/>
      <c r="AE233" s="42"/>
      <c r="AF233" s="42"/>
      <c r="AG233" s="47"/>
      <c r="AH233" s="47"/>
      <c r="AI233" s="50"/>
      <c r="AJ233" s="50"/>
      <c r="AK233" s="50"/>
      <c r="AL233" s="50"/>
      <c r="AM233" s="50"/>
      <c r="AN233" s="50"/>
      <c r="AO233" s="42"/>
      <c r="AP233" s="42"/>
      <c r="AQ233" s="50"/>
      <c r="AR233" s="50"/>
      <c r="AS233" s="50"/>
      <c r="AT233" s="50"/>
      <c r="AU233" s="50"/>
      <c r="AV233" s="50"/>
      <c r="AW233" s="50"/>
      <c r="AX233" s="50"/>
      <c r="AY233" s="50"/>
      <c r="AZ233" s="50"/>
      <c r="BA233" s="50"/>
      <c r="BB233" s="50"/>
      <c r="BC233" s="50"/>
      <c r="BD233" s="50"/>
      <c r="BE233" s="50"/>
      <c r="BF233" s="50"/>
      <c r="BG233" s="50"/>
      <c r="BH233" s="50"/>
      <c r="BI233" s="50"/>
      <c r="BJ233" s="50"/>
      <c r="BK233" s="50"/>
      <c r="BL233" s="50"/>
    </row>
    <row r="234" spans="1:64" s="47" customFormat="1" ht="24" customHeight="1">
      <c r="B234" s="214" t="s">
        <v>78</v>
      </c>
      <c r="C234" s="215"/>
      <c r="D234" s="215"/>
      <c r="E234" s="215"/>
      <c r="F234" s="215"/>
      <c r="G234" s="215"/>
      <c r="H234" s="215"/>
      <c r="I234" s="216"/>
      <c r="J234" s="253" t="s">
        <v>79</v>
      </c>
      <c r="K234" s="254"/>
      <c r="L234" s="254"/>
      <c r="M234" s="254"/>
      <c r="N234" s="254"/>
      <c r="O234" s="254"/>
      <c r="P234" s="254"/>
      <c r="Q234" s="254"/>
      <c r="R234" s="220" t="s">
        <v>84</v>
      </c>
      <c r="S234" s="221"/>
      <c r="T234" s="221"/>
      <c r="U234" s="221"/>
      <c r="V234" s="221"/>
      <c r="W234" s="221"/>
      <c r="X234" s="221"/>
      <c r="Y234" s="222"/>
      <c r="AB234" s="263" t="s">
        <v>60</v>
      </c>
      <c r="AC234" s="264"/>
      <c r="AD234" s="273" t="str">
        <f>IF($F$232=180,"規定時間数です",IF($F$232&lt;180,"規定時間数まであと"&amp;(180-$F$232)&amp;"時間です","規定時間数を"&amp;($F$232-180)&amp;"時間超過しています"))</f>
        <v>規定時間数まであと180時間です</v>
      </c>
      <c r="AE234" s="273"/>
      <c r="AF234" s="273"/>
      <c r="AG234" s="273"/>
      <c r="AH234" s="273"/>
      <c r="AI234" s="273"/>
      <c r="AJ234" s="273"/>
      <c r="AK234" s="274"/>
    </row>
    <row r="235" spans="1:64" s="47" customFormat="1" ht="24" customHeight="1">
      <c r="B235" s="217">
        <f>SUM(B237:I237)</f>
        <v>0</v>
      </c>
      <c r="C235" s="218"/>
      <c r="D235" s="218"/>
      <c r="E235" s="218"/>
      <c r="F235" s="218"/>
      <c r="G235" s="218"/>
      <c r="H235" s="218"/>
      <c r="I235" s="219"/>
      <c r="J235" s="247">
        <f>SUM(J237:Q237)</f>
        <v>0</v>
      </c>
      <c r="K235" s="248"/>
      <c r="L235" s="248"/>
      <c r="M235" s="248"/>
      <c r="N235" s="248"/>
      <c r="O235" s="248"/>
      <c r="P235" s="248"/>
      <c r="Q235" s="248"/>
      <c r="R235" s="279">
        <f>COUNTIF($G$20:$H$229,"Ｂ")</f>
        <v>0</v>
      </c>
      <c r="S235" s="280"/>
      <c r="T235" s="280"/>
      <c r="U235" s="280"/>
      <c r="V235" s="280">
        <f>COUNTIF($G$20:$H$229,"Ａ２参観")</f>
        <v>0</v>
      </c>
      <c r="W235" s="280"/>
      <c r="X235" s="280"/>
      <c r="Y235" s="281"/>
      <c r="AB235" s="265" t="s">
        <v>61</v>
      </c>
      <c r="AC235" s="266"/>
      <c r="AD235" s="269" t="str">
        <f>IF($N$232=30,"規定時間数です",IF($N$232&lt;30,"規定時間数まであと"&amp;(30-$N$232)&amp;"時間です","規定時間数を"&amp;($N$232-30)&amp;"時間超過しています"))</f>
        <v>規定時間数まであと30時間です</v>
      </c>
      <c r="AE235" s="269"/>
      <c r="AF235" s="269"/>
      <c r="AG235" s="269"/>
      <c r="AH235" s="269"/>
      <c r="AI235" s="269"/>
      <c r="AJ235" s="269"/>
      <c r="AK235" s="270"/>
    </row>
    <row r="236" spans="1:64" s="47" customFormat="1" ht="24" customHeight="1" thickBot="1">
      <c r="B236" s="211" t="s">
        <v>21</v>
      </c>
      <c r="C236" s="212"/>
      <c r="D236" s="212"/>
      <c r="E236" s="212"/>
      <c r="F236" s="212" t="s">
        <v>86</v>
      </c>
      <c r="G236" s="212"/>
      <c r="H236" s="212"/>
      <c r="I236" s="213"/>
      <c r="J236" s="206" t="s">
        <v>22</v>
      </c>
      <c r="K236" s="207"/>
      <c r="L236" s="207"/>
      <c r="M236" s="208"/>
      <c r="N236" s="210" t="s">
        <v>41</v>
      </c>
      <c r="O236" s="207"/>
      <c r="P236" s="207"/>
      <c r="Q236" s="207"/>
      <c r="R236" s="279">
        <f>COUNTIF($G$20:$H$229,"Ａ２参観")</f>
        <v>0</v>
      </c>
      <c r="S236" s="280"/>
      <c r="T236" s="280"/>
      <c r="U236" s="280"/>
      <c r="V236" s="280">
        <f>COUNTIF($G$20:$H$229,"Ａ２参観")</f>
        <v>0</v>
      </c>
      <c r="W236" s="280"/>
      <c r="X236" s="280"/>
      <c r="Y236" s="281"/>
      <c r="AB236" s="267" t="s">
        <v>57</v>
      </c>
      <c r="AC236" s="268"/>
      <c r="AD236" s="271" t="str">
        <f>IF(V232=210,"規定時間数です","規定時間数まであと"&amp;(210-V232)&amp;"時間です")</f>
        <v>規定時間数まであと210時間です</v>
      </c>
      <c r="AE236" s="271"/>
      <c r="AF236" s="271"/>
      <c r="AG236" s="271"/>
      <c r="AH236" s="271"/>
      <c r="AI236" s="271"/>
      <c r="AJ236" s="271"/>
      <c r="AK236" s="272"/>
    </row>
    <row r="237" spans="1:64" s="47" customFormat="1" ht="24" customHeight="1" thickBot="1">
      <c r="B237" s="285">
        <f>COUNTIF($G$20:$H$229,"Ａ１")</f>
        <v>0</v>
      </c>
      <c r="C237" s="286"/>
      <c r="D237" s="286"/>
      <c r="E237" s="286"/>
      <c r="F237" s="286">
        <f>COUNTIF($G$20:$H$229,"Ａ１(ICT)")</f>
        <v>0</v>
      </c>
      <c r="G237" s="286"/>
      <c r="H237" s="286"/>
      <c r="I237" s="287"/>
      <c r="J237" s="244">
        <f>COUNTIF($G$20:$H$229,"Ａ２")</f>
        <v>0</v>
      </c>
      <c r="K237" s="245"/>
      <c r="L237" s="245"/>
      <c r="M237" s="246"/>
      <c r="N237" s="287">
        <f>COUNTIF($G$20:$H$229,"Ａ２参観")</f>
        <v>0</v>
      </c>
      <c r="O237" s="245"/>
      <c r="P237" s="245"/>
      <c r="Q237" s="245"/>
      <c r="R237" s="244">
        <f>COUNTIF($G$20:$H$229,"Ａ２参観")</f>
        <v>0</v>
      </c>
      <c r="S237" s="245"/>
      <c r="T237" s="245"/>
      <c r="U237" s="245"/>
      <c r="V237" s="245">
        <f>COUNTIF($G$20:$H$229,"Ａ２参観")</f>
        <v>0</v>
      </c>
      <c r="W237" s="245"/>
      <c r="X237" s="245"/>
      <c r="Y237" s="282"/>
      <c r="AB237" s="49"/>
      <c r="AC237" s="49"/>
      <c r="AD237" s="51"/>
      <c r="AE237" s="51"/>
      <c r="AF237" s="51"/>
      <c r="AG237" s="52"/>
      <c r="AH237" s="51"/>
      <c r="AI237" s="51"/>
      <c r="AJ237" s="51"/>
      <c r="AK237" s="51"/>
      <c r="AL237" s="51"/>
      <c r="AM237" s="51"/>
      <c r="AN237" s="53"/>
      <c r="AO237" s="53"/>
      <c r="AP237" s="53"/>
      <c r="AQ237" s="53"/>
      <c r="AR237" s="53"/>
      <c r="AS237" s="54"/>
      <c r="AT237" s="55"/>
      <c r="AX237" s="56"/>
      <c r="AY237" s="51"/>
      <c r="AZ237" s="51"/>
      <c r="BA237" s="53"/>
      <c r="BB237" s="53"/>
      <c r="BC237" s="56"/>
      <c r="BD237" s="56"/>
      <c r="BE237" s="56"/>
      <c r="BF237" s="56"/>
      <c r="BG237" s="56"/>
      <c r="BH237" s="56"/>
      <c r="BI237" s="56"/>
      <c r="BJ237" s="56"/>
      <c r="BK237" s="56"/>
      <c r="BL237" s="56"/>
    </row>
    <row r="238" spans="1:64" ht="13.5" customHeight="1">
      <c r="B238" s="42"/>
      <c r="C238" s="42"/>
      <c r="D238" s="42"/>
      <c r="E238" s="50"/>
      <c r="F238" s="50"/>
      <c r="G238" s="50"/>
      <c r="H238" s="50"/>
      <c r="I238" s="50"/>
      <c r="J238" s="50"/>
      <c r="K238" s="50"/>
      <c r="L238" s="50"/>
      <c r="M238" s="50"/>
      <c r="N238" s="50"/>
      <c r="O238" s="50"/>
      <c r="P238" s="50"/>
      <c r="Q238" s="50"/>
      <c r="R238" s="50"/>
      <c r="S238" s="50"/>
      <c r="T238" s="50"/>
      <c r="U238" s="50"/>
      <c r="V238" s="50"/>
      <c r="W238" s="50"/>
      <c r="X238" s="50"/>
      <c r="Y238" s="50"/>
      <c r="AB238" s="30"/>
      <c r="AC238" s="30"/>
      <c r="AD238" s="42"/>
      <c r="AE238" s="42"/>
      <c r="AF238" s="42"/>
      <c r="AG238" s="47"/>
      <c r="AH238" s="47"/>
      <c r="AI238" s="50"/>
      <c r="AJ238" s="50"/>
      <c r="AK238" s="50"/>
      <c r="AL238" s="50"/>
      <c r="AM238" s="50"/>
      <c r="AN238" s="50"/>
      <c r="AO238" s="42"/>
      <c r="AP238" s="42"/>
      <c r="AQ238" s="50"/>
      <c r="AR238" s="50"/>
      <c r="AS238" s="50"/>
      <c r="AT238" s="50"/>
      <c r="AU238" s="50"/>
      <c r="AV238" s="50"/>
      <c r="AW238" s="50"/>
      <c r="AX238" s="50"/>
      <c r="AY238" s="50"/>
      <c r="AZ238" s="50"/>
      <c r="BA238" s="50"/>
      <c r="BB238" s="50"/>
      <c r="BC238" s="50"/>
      <c r="BD238" s="50"/>
      <c r="BE238" s="50"/>
      <c r="BF238" s="50"/>
      <c r="BG238" s="50"/>
      <c r="BH238" s="50"/>
      <c r="BI238" s="50"/>
      <c r="BJ238" s="50"/>
      <c r="BK238" s="50"/>
      <c r="BL238" s="50"/>
    </row>
    <row r="239" spans="1:64" ht="22.5" customHeight="1" thickBot="1">
      <c r="B239" s="209" t="s">
        <v>83</v>
      </c>
      <c r="C239" s="209"/>
      <c r="D239" s="209"/>
      <c r="E239" s="209"/>
      <c r="F239" s="209"/>
      <c r="G239" s="209"/>
      <c r="H239" s="209"/>
      <c r="I239" s="209"/>
      <c r="J239" s="209"/>
      <c r="K239" s="58"/>
      <c r="L239" s="58"/>
      <c r="M239" s="58"/>
      <c r="N239" s="58"/>
      <c r="O239" s="58"/>
      <c r="P239" s="58"/>
      <c r="Q239" s="58"/>
      <c r="R239" s="58"/>
      <c r="S239" s="58"/>
      <c r="T239" s="58"/>
      <c r="U239" s="58"/>
      <c r="V239" s="58"/>
      <c r="W239" s="58"/>
      <c r="X239" s="58"/>
      <c r="Y239" s="58"/>
      <c r="AB239" s="30"/>
      <c r="AC239" s="30"/>
      <c r="AD239" s="42"/>
      <c r="AE239" s="42"/>
      <c r="AF239" s="42"/>
      <c r="AG239" s="47"/>
      <c r="AH239" s="47"/>
      <c r="AI239" s="50"/>
      <c r="AJ239" s="50"/>
      <c r="AK239" s="50"/>
      <c r="AL239" s="50"/>
      <c r="AM239" s="50"/>
      <c r="AN239" s="50"/>
      <c r="AO239" s="42"/>
      <c r="AP239" s="42"/>
      <c r="AQ239" s="50"/>
      <c r="AR239" s="50"/>
      <c r="AS239" s="50"/>
      <c r="AT239" s="50"/>
      <c r="AU239" s="50"/>
      <c r="AV239" s="50"/>
      <c r="AW239" s="50"/>
      <c r="AX239" s="50"/>
      <c r="AY239" s="50"/>
      <c r="AZ239" s="50"/>
      <c r="BA239" s="50"/>
      <c r="BB239" s="50"/>
      <c r="BC239" s="50"/>
      <c r="BD239" s="50"/>
      <c r="BE239" s="50"/>
      <c r="BF239" s="50"/>
      <c r="BG239" s="50"/>
      <c r="BH239" s="50"/>
      <c r="BI239" s="50"/>
      <c r="BJ239" s="50"/>
    </row>
    <row r="240" spans="1:64" ht="22.5" customHeight="1" thickBot="1">
      <c r="B240" s="194" t="s">
        <v>42</v>
      </c>
      <c r="C240" s="195"/>
      <c r="D240" s="196"/>
      <c r="E240" s="197">
        <f>$AD20</f>
        <v>0</v>
      </c>
      <c r="F240" s="195"/>
      <c r="G240" s="195"/>
      <c r="H240" s="195">
        <f>$AD21</f>
        <v>0</v>
      </c>
      <c r="I240" s="195"/>
      <c r="J240" s="195"/>
      <c r="K240" s="195">
        <f>$AD22</f>
        <v>0</v>
      </c>
      <c r="L240" s="195"/>
      <c r="M240" s="195"/>
      <c r="N240" s="195">
        <f>$AD23</f>
        <v>0</v>
      </c>
      <c r="O240" s="195"/>
      <c r="P240" s="195"/>
      <c r="Q240" s="195">
        <f>$AD24</f>
        <v>0</v>
      </c>
      <c r="R240" s="195"/>
      <c r="S240" s="195"/>
      <c r="T240" s="195">
        <f>$AD25</f>
        <v>0</v>
      </c>
      <c r="U240" s="195"/>
      <c r="V240" s="195"/>
      <c r="W240" s="195">
        <f>$AD26</f>
        <v>0</v>
      </c>
      <c r="X240" s="195"/>
      <c r="Y240" s="205"/>
      <c r="Z240" s="242" t="s">
        <v>87</v>
      </c>
      <c r="AA240" s="243"/>
      <c r="AB240" s="30"/>
      <c r="AC240" s="30"/>
      <c r="AD240" s="30"/>
      <c r="AE240" s="30"/>
      <c r="AF240" s="30"/>
      <c r="AG240" s="30"/>
      <c r="AH240" s="30"/>
      <c r="AI240" s="30"/>
      <c r="AJ240" s="30"/>
      <c r="AK240" s="30"/>
      <c r="AM240" s="23"/>
      <c r="AN240" s="23"/>
      <c r="AW240" s="24"/>
      <c r="AX240" s="24"/>
    </row>
    <row r="241" spans="1:50" ht="22.5" customHeight="1" thickTop="1">
      <c r="B241" s="256" t="s">
        <v>43</v>
      </c>
      <c r="C241" s="257"/>
      <c r="D241" s="258"/>
      <c r="E241" s="255">
        <f>COUNTIF($I$20:$J$229,E240)</f>
        <v>0</v>
      </c>
      <c r="F241" s="198"/>
      <c r="G241" s="198"/>
      <c r="H241" s="198">
        <f>COUNTIF($I$20:$J$229,H240)</f>
        <v>0</v>
      </c>
      <c r="I241" s="198"/>
      <c r="J241" s="198"/>
      <c r="K241" s="198">
        <f>COUNTIF($I$20:$J$229,K240)</f>
        <v>0</v>
      </c>
      <c r="L241" s="198"/>
      <c r="M241" s="198"/>
      <c r="N241" s="198">
        <f>COUNTIF($I$20:$J$229,N240)</f>
        <v>0</v>
      </c>
      <c r="O241" s="198"/>
      <c r="P241" s="198"/>
      <c r="Q241" s="198">
        <f>COUNTIF($I$20:$J$229,Q240)</f>
        <v>0</v>
      </c>
      <c r="R241" s="198"/>
      <c r="S241" s="198"/>
      <c r="T241" s="198">
        <f>COUNTIF($I$20:$J$229,T240)</f>
        <v>0</v>
      </c>
      <c r="U241" s="198"/>
      <c r="V241" s="198"/>
      <c r="W241" s="198">
        <f>COUNTIF($I$20:$J$229,W240)</f>
        <v>0</v>
      </c>
      <c r="X241" s="198"/>
      <c r="Y241" s="227"/>
      <c r="Z241" s="238">
        <f>SUM(E241:Y241,E244:Y244)</f>
        <v>0</v>
      </c>
      <c r="AA241" s="239"/>
      <c r="AK241" s="23"/>
      <c r="AL241" s="23"/>
      <c r="AW241" s="24"/>
      <c r="AX241" s="24"/>
    </row>
    <row r="242" spans="1:50" ht="22.5" customHeight="1" thickBot="1">
      <c r="B242" s="224" t="s">
        <v>85</v>
      </c>
      <c r="C242" s="225"/>
      <c r="D242" s="226"/>
      <c r="E242" s="249" t="str">
        <f>IF($AD20="","",IF(COUNTIFS($G$20:$H$229,"Ａ１(ICT)",$I$20:$J$229,E240),COUNTIFS($G$20:$H$229,"Ａ１(ICT)",$I$20:$J$229,E240),"0時間"))</f>
        <v/>
      </c>
      <c r="F242" s="250"/>
      <c r="G242" s="250"/>
      <c r="H242" s="200" t="str">
        <f>IF($AD21="","",IF(COUNTIFS($G$20:$H$229,"Ａ１(ICT)",$I$20:$J$229,H240),COUNTIFS($G$20:$H$229,"Ａ１(ICT)",$I$20:$J$229,H240),"0時間"))</f>
        <v/>
      </c>
      <c r="I242" s="201"/>
      <c r="J242" s="202"/>
      <c r="K242" s="200" t="str">
        <f>IF($AD22="","",IF(COUNTIFS($G$20:$H$229,"Ａ１(ICT)",$I$20:$J$229,K240),COUNTIFS($G$20:$H$229,"Ａ１(ICT)",$I$20:$J$229,K240),"0時間"))</f>
        <v/>
      </c>
      <c r="L242" s="201"/>
      <c r="M242" s="202"/>
      <c r="N242" s="200" t="str">
        <f>IF($AD23="","",IF(COUNTIFS($G$20:$H$229,"Ａ１(ICT)",$I$20:$J$229,N240),COUNTIFS($G$20:$H$229,"Ａ１(ICT)",$I$20:$J$229,N240),"0時間"))</f>
        <v/>
      </c>
      <c r="O242" s="201"/>
      <c r="P242" s="202"/>
      <c r="Q242" s="200" t="str">
        <f>IF($AD24="","",IF(COUNTIFS($G$20:$H$229,"Ａ１(ICT)",$I$20:$J$229,Q240),COUNTIFS($G$20:$H$229,"Ａ１(ICT)",$I$20:$J$229,Q240),"0時間"))</f>
        <v/>
      </c>
      <c r="R242" s="201"/>
      <c r="S242" s="202"/>
      <c r="T242" s="200" t="str">
        <f>IF($AD25="","",IF(COUNTIFS($G$20:$H$229,"Ａ１(ICT)",$I$20:$J$229,T240),COUNTIFS($G$20:$H$229,"Ａ１(ICT)",$I$20:$J$229,T240),"0時間"))</f>
        <v/>
      </c>
      <c r="U242" s="201"/>
      <c r="V242" s="202"/>
      <c r="W242" s="200" t="str">
        <f>IF($AD26="","",IF(COUNTIFS($G$20:$H$229,"Ａ１(ICT)",$I$20:$J$229,W240),COUNTIFS($G$20:$H$229,"Ａ１(ICT)",$I$20:$J$229,W240),"0時間"))</f>
        <v/>
      </c>
      <c r="X242" s="201"/>
      <c r="Y242" s="284"/>
      <c r="Z242" s="240"/>
      <c r="AA242" s="241"/>
      <c r="AM242" s="23"/>
      <c r="AN242" s="23"/>
      <c r="AW242" s="24"/>
      <c r="AX242" s="24"/>
    </row>
    <row r="243" spans="1:50" ht="22.5" customHeight="1" thickBot="1">
      <c r="B243" s="251" t="s">
        <v>42</v>
      </c>
      <c r="C243" s="199"/>
      <c r="D243" s="252"/>
      <c r="E243" s="231">
        <f>$AD27</f>
        <v>0</v>
      </c>
      <c r="F243" s="199"/>
      <c r="G243" s="199"/>
      <c r="H243" s="199">
        <f>$AD28</f>
        <v>0</v>
      </c>
      <c r="I243" s="199"/>
      <c r="J243" s="199"/>
      <c r="K243" s="199">
        <f>$AD29</f>
        <v>0</v>
      </c>
      <c r="L243" s="199"/>
      <c r="M243" s="199"/>
      <c r="N243" s="199">
        <f>$AD30</f>
        <v>0</v>
      </c>
      <c r="O243" s="199"/>
      <c r="P243" s="199"/>
      <c r="Q243" s="199">
        <f>$AD31</f>
        <v>0</v>
      </c>
      <c r="R243" s="199"/>
      <c r="S243" s="199"/>
      <c r="T243" s="199">
        <f>$AD32</f>
        <v>0</v>
      </c>
      <c r="U243" s="199"/>
      <c r="V243" s="199"/>
      <c r="W243" s="199">
        <f>$AD33</f>
        <v>0</v>
      </c>
      <c r="X243" s="199"/>
      <c r="Y243" s="233"/>
      <c r="Z243" s="240"/>
      <c r="AA243" s="241"/>
      <c r="AB243" s="57"/>
      <c r="AC243" s="57"/>
      <c r="AD243" s="57"/>
      <c r="AE243" s="57"/>
      <c r="AF243" s="57"/>
      <c r="AG243" s="57"/>
      <c r="AH243" s="57"/>
      <c r="AI243" s="57"/>
      <c r="AJ243" s="57"/>
      <c r="AK243" s="57"/>
    </row>
    <row r="244" spans="1:50" ht="22.5" customHeight="1" thickTop="1">
      <c r="A244" s="42"/>
      <c r="B244" s="228" t="s">
        <v>43</v>
      </c>
      <c r="C244" s="229"/>
      <c r="D244" s="230"/>
      <c r="E244" s="232">
        <f>COUNTIF($I$20:$J$229,E243)</f>
        <v>0</v>
      </c>
      <c r="F244" s="203"/>
      <c r="G244" s="203"/>
      <c r="H244" s="203">
        <f>COUNTIF($I$20:$J$229,H243)</f>
        <v>0</v>
      </c>
      <c r="I244" s="203"/>
      <c r="J244" s="203"/>
      <c r="K244" s="203">
        <f>COUNTIF($I$20:$J$229,K243)</f>
        <v>0</v>
      </c>
      <c r="L244" s="203"/>
      <c r="M244" s="203"/>
      <c r="N244" s="203">
        <f>COUNTIF($I$20:$J$229,N243)</f>
        <v>0</v>
      </c>
      <c r="O244" s="203"/>
      <c r="P244" s="203"/>
      <c r="Q244" s="203">
        <f>COUNTIF($I$20:$J$229,Q243)</f>
        <v>0</v>
      </c>
      <c r="R244" s="203"/>
      <c r="S244" s="203"/>
      <c r="T244" s="203">
        <f>COUNTIF($I$20:$J$229,T243)</f>
        <v>0</v>
      </c>
      <c r="U244" s="203"/>
      <c r="V244" s="203"/>
      <c r="W244" s="203">
        <f>COUNTIF($I$20:$J$229,W243)</f>
        <v>0</v>
      </c>
      <c r="X244" s="203"/>
      <c r="Y244" s="283"/>
      <c r="Z244" s="240"/>
      <c r="AA244" s="241"/>
      <c r="AB244" s="57"/>
      <c r="AC244" s="57"/>
      <c r="AD244" s="57"/>
      <c r="AE244" s="57"/>
      <c r="AF244" s="57"/>
      <c r="AG244" s="57"/>
      <c r="AH244" s="57"/>
      <c r="AI244" s="57"/>
      <c r="AJ244" s="57"/>
      <c r="AK244" s="57"/>
    </row>
    <row r="245" spans="1:50" ht="22.5" customHeight="1" thickBot="1">
      <c r="A245" s="42"/>
      <c r="B245" s="224" t="s">
        <v>85</v>
      </c>
      <c r="C245" s="225"/>
      <c r="D245" s="226"/>
      <c r="E245" s="249" t="str">
        <f>IF($AD27="","",IF(COUNTIFS($G$20:$H$229,"Ａ１(ICT)",$I$20:$J$229,E243),COUNTIFS($G$20:$H$229,"Ａ１(ICT)",$I$20:$J$229,E243),"0時間"))</f>
        <v/>
      </c>
      <c r="F245" s="250"/>
      <c r="G245" s="250"/>
      <c r="H245" s="200" t="str">
        <f>IF($AD28="","",IF(COUNTIFS($G$20:$H$229,"Ａ１(ICT)",$I$20:$J$229,H243),COUNTIFS($G$20:$H$229,"Ａ１(ICT)",$I$20:$J$229,H243),"0時間"))</f>
        <v/>
      </c>
      <c r="I245" s="201"/>
      <c r="J245" s="202"/>
      <c r="K245" s="200" t="str">
        <f>IF($AD29="","",IF(COUNTIFS($G$20:$H$229,"Ａ１(ICT)",$I$20:$J$229,K243),COUNTIFS($G$20:$H$229,"Ａ１(ICT)",$I$20:$J$229,K243),"0時間"))</f>
        <v/>
      </c>
      <c r="L245" s="201"/>
      <c r="M245" s="202"/>
      <c r="N245" s="200" t="str">
        <f>IF($AD30="","",IF(COUNTIFS($G$20:$H$229,"Ａ１(ICT)",$I$20:$J$229,N243),COUNTIFS($G$20:$H$229,"Ａ１(ICT)",$I$20:$J$229,N243),"0時間"))</f>
        <v/>
      </c>
      <c r="O245" s="201"/>
      <c r="P245" s="202"/>
      <c r="Q245" s="200" t="str">
        <f>IF($AD31="","",IF(COUNTIFS($G$20:$H$229,"Ａ１(ICT)",$I$20:$J$229,Q243),COUNTIFS($G$20:$H$229,"Ａ１(ICT)",$I$20:$J$229,Q243),"0時間"))</f>
        <v/>
      </c>
      <c r="R245" s="201"/>
      <c r="S245" s="202"/>
      <c r="T245" s="200" t="str">
        <f>IF($AD32="","",IF(COUNTIFS($G$20:$H$229,"Ａ１(ICT)",$I$20:$J$229,T243),COUNTIFS($G$20:$H$229,"Ａ１(ICT)",$I$20:$J$229,T243),"0時間"))</f>
        <v/>
      </c>
      <c r="U245" s="201"/>
      <c r="V245" s="202"/>
      <c r="W245" s="200" t="str">
        <f>IF($AD33="","",IF(COUNTIFS($G$20:$H$229,"Ａ１(ICT)",$I$20:$J$229,W243),COUNTIFS($G$20:$H$229,"Ａ１(ICT)",$I$20:$J$229,W243),"0時間"))</f>
        <v/>
      </c>
      <c r="X245" s="201"/>
      <c r="Y245" s="284"/>
      <c r="Z245" s="259" t="s">
        <v>88</v>
      </c>
      <c r="AA245" s="260"/>
      <c r="AB245" s="30"/>
    </row>
    <row r="246" spans="1:50" ht="20.25" customHeight="1">
      <c r="A246" s="42"/>
      <c r="B246" s="42"/>
      <c r="C246" s="42"/>
      <c r="D246" s="43"/>
      <c r="E246" s="42"/>
      <c r="F246" s="42"/>
      <c r="G246" s="42"/>
      <c r="H246" s="42"/>
      <c r="I246" s="42"/>
      <c r="J246" s="42"/>
      <c r="K246" s="44"/>
      <c r="L246" s="44"/>
      <c r="M246" s="44"/>
      <c r="N246" s="44"/>
      <c r="O246" s="45"/>
      <c r="P246" s="45"/>
      <c r="Q246" s="45"/>
      <c r="R246" s="45"/>
      <c r="S246" s="45"/>
      <c r="T246" s="42"/>
      <c r="U246" s="42"/>
      <c r="V246" s="46"/>
      <c r="W246" s="46"/>
      <c r="X246" s="45"/>
      <c r="Y246" s="45"/>
      <c r="Z246" s="45"/>
      <c r="AA246" s="45"/>
      <c r="AB246" s="30"/>
    </row>
    <row r="247" spans="1:50" s="1" customFormat="1" ht="37.5" customHeight="1">
      <c r="A247" s="143" t="s">
        <v>63</v>
      </c>
      <c r="B247" s="143"/>
      <c r="C247" s="143"/>
      <c r="D247" s="143"/>
      <c r="E247" s="143"/>
      <c r="F247" s="143"/>
      <c r="G247" s="143"/>
      <c r="H247" s="143"/>
      <c r="I247" s="143"/>
      <c r="J247" s="143"/>
      <c r="K247" s="143"/>
      <c r="L247" s="143"/>
      <c r="M247" s="143"/>
      <c r="N247" s="143"/>
      <c r="O247" s="18"/>
      <c r="P247" s="2"/>
      <c r="Q247" s="2"/>
      <c r="R247" s="19"/>
      <c r="S247" s="19"/>
      <c r="T247" s="16"/>
      <c r="U247" s="16"/>
      <c r="V247" s="16"/>
      <c r="W247" s="16"/>
      <c r="X247" s="20"/>
      <c r="Y247" s="20"/>
      <c r="Z247" s="20"/>
      <c r="AA247" s="3"/>
      <c r="AB247" s="3"/>
      <c r="AC247" s="3"/>
      <c r="AD247" s="3"/>
      <c r="AE247" s="3"/>
      <c r="AF247" s="3"/>
      <c r="AG247" s="3"/>
      <c r="AH247" s="3"/>
      <c r="AI247" s="3"/>
      <c r="AJ247" s="3"/>
      <c r="AK247" s="3"/>
      <c r="AL247" s="3"/>
      <c r="AM247" s="3"/>
      <c r="AN247" s="3"/>
      <c r="AO247" s="3"/>
      <c r="AP247" s="3"/>
      <c r="AQ247" s="3"/>
      <c r="AR247" s="3"/>
      <c r="AS247" s="3"/>
      <c r="AT247" s="3"/>
      <c r="AV247" s="2"/>
      <c r="AW247" s="2"/>
    </row>
    <row r="248" spans="1:50" s="1" customFormat="1" ht="27" customHeight="1">
      <c r="A248" s="62" t="s">
        <v>115</v>
      </c>
      <c r="B248" s="123" t="s">
        <v>20</v>
      </c>
      <c r="C248" s="123"/>
      <c r="D248" s="123"/>
      <c r="E248" s="123"/>
      <c r="F248" s="123"/>
      <c r="G248" s="123"/>
      <c r="H248" s="123"/>
      <c r="I248" s="123"/>
      <c r="J248" s="123"/>
      <c r="K248" s="123"/>
      <c r="L248" s="123"/>
      <c r="M248" s="63">
        <f>COUNTIFS($G$20:$H$229,"Ｂ",$Z$20:$AA$229,A248)</f>
        <v>0</v>
      </c>
      <c r="N248" s="141">
        <f>SUM(M248:M251)</f>
        <v>0</v>
      </c>
      <c r="O248" s="21"/>
      <c r="P248" s="21"/>
      <c r="Q248" s="21"/>
      <c r="R248" s="21"/>
      <c r="S248" s="21"/>
      <c r="T248" s="21"/>
      <c r="U248" s="21"/>
      <c r="W248" s="22"/>
      <c r="X248" s="22"/>
      <c r="Y248" s="20"/>
      <c r="Z248" s="20"/>
      <c r="AA248" s="3"/>
      <c r="AB248" s="3"/>
      <c r="AC248" s="3"/>
      <c r="AD248" s="3"/>
      <c r="AE248" s="3"/>
      <c r="AF248" s="3"/>
      <c r="AG248" s="3"/>
      <c r="AH248" s="3"/>
      <c r="AI248" s="3"/>
      <c r="AJ248" s="3"/>
      <c r="AK248" s="3"/>
      <c r="AL248" s="3"/>
      <c r="AM248" s="3"/>
      <c r="AN248" s="3"/>
      <c r="AO248" s="3"/>
      <c r="AP248" s="3"/>
      <c r="AQ248" s="3"/>
      <c r="AR248" s="3"/>
      <c r="AS248" s="3"/>
      <c r="AT248" s="3"/>
      <c r="AV248" s="2"/>
      <c r="AW248" s="2"/>
    </row>
    <row r="249" spans="1:50" s="1" customFormat="1" ht="27" customHeight="1">
      <c r="A249" s="62" t="s">
        <v>35</v>
      </c>
      <c r="B249" s="123" t="s">
        <v>10</v>
      </c>
      <c r="C249" s="123"/>
      <c r="D249" s="123"/>
      <c r="E249" s="123"/>
      <c r="F249" s="123"/>
      <c r="G249" s="123"/>
      <c r="H249" s="123"/>
      <c r="I249" s="123"/>
      <c r="J249" s="123"/>
      <c r="K249" s="123"/>
      <c r="L249" s="123"/>
      <c r="M249" s="63">
        <f t="shared" ref="M249:M265" si="4">COUNTIFS($G$20:$H$229,"Ｂ",$Z$20:$AA$229,A249)</f>
        <v>0</v>
      </c>
      <c r="N249" s="142"/>
      <c r="O249" s="21"/>
      <c r="P249" s="21"/>
      <c r="Q249" s="22"/>
      <c r="R249" s="64" t="s">
        <v>126</v>
      </c>
      <c r="S249" s="65">
        <f>+$N$248</f>
        <v>0</v>
      </c>
      <c r="T249" s="22"/>
      <c r="U249" s="21"/>
      <c r="W249" s="22"/>
      <c r="X249" s="22"/>
      <c r="Y249" s="20"/>
      <c r="Z249" s="20"/>
      <c r="AA249" s="3"/>
      <c r="AB249" s="3"/>
      <c r="AC249" s="3"/>
      <c r="AF249" s="3"/>
      <c r="AG249" s="3"/>
      <c r="AH249" s="3"/>
      <c r="AI249" s="3"/>
      <c r="AJ249" s="3"/>
      <c r="AK249" s="3"/>
      <c r="AL249" s="3"/>
      <c r="AM249" s="3"/>
      <c r="AN249" s="3"/>
      <c r="AO249" s="3"/>
      <c r="AP249" s="3"/>
      <c r="AQ249" s="3"/>
      <c r="AR249" s="3"/>
      <c r="AS249" s="3"/>
      <c r="AT249" s="3"/>
      <c r="AV249" s="2"/>
      <c r="AW249" s="2"/>
    </row>
    <row r="250" spans="1:50" s="1" customFormat="1" ht="27" customHeight="1">
      <c r="A250" s="62" t="s">
        <v>36</v>
      </c>
      <c r="B250" s="123" t="s">
        <v>11</v>
      </c>
      <c r="C250" s="123"/>
      <c r="D250" s="123"/>
      <c r="E250" s="123"/>
      <c r="F250" s="123"/>
      <c r="G250" s="123"/>
      <c r="H250" s="123"/>
      <c r="I250" s="123"/>
      <c r="J250" s="123"/>
      <c r="K250" s="123"/>
      <c r="L250" s="123"/>
      <c r="M250" s="63">
        <f t="shared" si="4"/>
        <v>0</v>
      </c>
      <c r="N250" s="142"/>
      <c r="O250" s="21"/>
      <c r="P250" s="21"/>
      <c r="Q250" s="21"/>
      <c r="R250" s="64" t="s">
        <v>127</v>
      </c>
      <c r="S250" s="65">
        <f>+$N$252</f>
        <v>0</v>
      </c>
      <c r="T250" s="21"/>
      <c r="U250" s="21"/>
      <c r="W250" s="22"/>
      <c r="X250" s="22"/>
      <c r="Y250" s="20"/>
      <c r="Z250" s="20"/>
      <c r="AA250" s="3"/>
      <c r="AB250" s="3"/>
      <c r="AC250" s="3"/>
      <c r="AF250" s="3"/>
      <c r="AG250" s="3"/>
      <c r="AH250" s="3"/>
      <c r="AI250" s="3"/>
      <c r="AJ250" s="3"/>
      <c r="AK250" s="3"/>
      <c r="AL250" s="3"/>
      <c r="AM250" s="3"/>
      <c r="AN250" s="3"/>
      <c r="AO250" s="3"/>
      <c r="AP250" s="3"/>
      <c r="AQ250" s="3"/>
      <c r="AR250" s="3"/>
      <c r="AS250" s="3"/>
      <c r="AT250" s="3"/>
      <c r="AV250" s="2"/>
      <c r="AW250" s="2"/>
    </row>
    <row r="251" spans="1:50" s="1" customFormat="1" ht="27" customHeight="1">
      <c r="A251" s="62" t="s">
        <v>37</v>
      </c>
      <c r="B251" s="123" t="s">
        <v>12</v>
      </c>
      <c r="C251" s="123"/>
      <c r="D251" s="123"/>
      <c r="E251" s="123"/>
      <c r="F251" s="123"/>
      <c r="G251" s="123"/>
      <c r="H251" s="123"/>
      <c r="I251" s="123"/>
      <c r="J251" s="123"/>
      <c r="K251" s="123"/>
      <c r="L251" s="123"/>
      <c r="M251" s="63">
        <f t="shared" si="4"/>
        <v>0</v>
      </c>
      <c r="N251" s="142"/>
      <c r="O251" s="21"/>
      <c r="P251" s="21"/>
      <c r="Q251" s="21"/>
      <c r="R251" s="64" t="s">
        <v>128</v>
      </c>
      <c r="S251" s="65">
        <f>+$N$254</f>
        <v>0</v>
      </c>
      <c r="T251" s="21"/>
      <c r="U251" s="21"/>
      <c r="W251" s="22"/>
      <c r="X251" s="22"/>
      <c r="Y251" s="20"/>
      <c r="Z251" s="20"/>
      <c r="AA251" s="3"/>
      <c r="AB251" s="3"/>
      <c r="AC251" s="3"/>
      <c r="AF251" s="3"/>
      <c r="AG251" s="3"/>
      <c r="AH251" s="3"/>
      <c r="AI251" s="3"/>
      <c r="AJ251" s="3"/>
      <c r="AK251" s="3"/>
      <c r="AL251" s="3"/>
      <c r="AM251" s="3"/>
      <c r="AN251" s="3"/>
      <c r="AO251" s="3"/>
      <c r="AP251" s="3"/>
      <c r="AQ251" s="3"/>
      <c r="AR251" s="3"/>
      <c r="AS251" s="3"/>
      <c r="AT251" s="3"/>
      <c r="AV251" s="2"/>
      <c r="AW251" s="2"/>
    </row>
    <row r="252" spans="1:50" s="1" customFormat="1" ht="27" customHeight="1">
      <c r="A252" s="62" t="s">
        <v>116</v>
      </c>
      <c r="B252" s="123" t="s">
        <v>13</v>
      </c>
      <c r="C252" s="123"/>
      <c r="D252" s="123"/>
      <c r="E252" s="123"/>
      <c r="F252" s="123"/>
      <c r="G252" s="123"/>
      <c r="H252" s="123"/>
      <c r="I252" s="123"/>
      <c r="J252" s="123"/>
      <c r="K252" s="123"/>
      <c r="L252" s="123"/>
      <c r="M252" s="63">
        <f t="shared" si="4"/>
        <v>0</v>
      </c>
      <c r="N252" s="125">
        <f>SUM(M252:M253)</f>
        <v>0</v>
      </c>
      <c r="O252" s="21"/>
      <c r="P252" s="21"/>
      <c r="Q252" s="21"/>
      <c r="R252" s="64" t="s">
        <v>129</v>
      </c>
      <c r="S252" s="65">
        <f>+$N$258</f>
        <v>0</v>
      </c>
      <c r="T252" s="21"/>
      <c r="U252" s="21"/>
      <c r="W252" s="22"/>
      <c r="X252" s="22"/>
      <c r="Y252" s="20"/>
      <c r="Z252" s="20"/>
      <c r="AA252" s="3"/>
      <c r="AB252" s="3"/>
      <c r="AC252" s="3"/>
      <c r="AF252" s="3"/>
      <c r="AG252" s="3"/>
      <c r="AH252" s="3"/>
      <c r="AI252" s="3"/>
      <c r="AJ252" s="3"/>
      <c r="AK252" s="3"/>
      <c r="AL252" s="3"/>
      <c r="AM252" s="3"/>
      <c r="AN252" s="3"/>
      <c r="AO252" s="3"/>
      <c r="AP252" s="3"/>
      <c r="AQ252" s="3"/>
      <c r="AR252" s="3"/>
      <c r="AS252" s="3"/>
      <c r="AT252" s="3"/>
      <c r="AV252" s="2"/>
      <c r="AW252" s="2"/>
    </row>
    <row r="253" spans="1:50" s="1" customFormat="1" ht="27" customHeight="1">
      <c r="A253" s="62" t="s">
        <v>24</v>
      </c>
      <c r="B253" s="123" t="s">
        <v>14</v>
      </c>
      <c r="C253" s="123"/>
      <c r="D253" s="123"/>
      <c r="E253" s="123"/>
      <c r="F253" s="123"/>
      <c r="G253" s="123"/>
      <c r="H253" s="123"/>
      <c r="I253" s="123"/>
      <c r="J253" s="123"/>
      <c r="K253" s="123"/>
      <c r="L253" s="123"/>
      <c r="M253" s="63">
        <f t="shared" si="4"/>
        <v>0</v>
      </c>
      <c r="N253" s="126"/>
      <c r="O253" s="21"/>
      <c r="P253" s="21"/>
      <c r="Q253" s="21"/>
      <c r="R253" s="64" t="s">
        <v>130</v>
      </c>
      <c r="S253" s="65">
        <f>+$N$262</f>
        <v>0</v>
      </c>
      <c r="T253" s="21"/>
      <c r="U253" s="21"/>
      <c r="W253" s="22"/>
      <c r="X253" s="22"/>
      <c r="Y253" s="20"/>
      <c r="Z253" s="20"/>
      <c r="AA253" s="3"/>
      <c r="AB253" s="3"/>
      <c r="AC253" s="3"/>
      <c r="AF253" s="3"/>
      <c r="AG253" s="3"/>
      <c r="AH253" s="3"/>
      <c r="AI253" s="3"/>
      <c r="AJ253" s="3"/>
      <c r="AK253" s="3"/>
      <c r="AL253" s="3"/>
      <c r="AM253" s="3"/>
      <c r="AN253" s="3"/>
      <c r="AO253" s="3"/>
      <c r="AP253" s="3"/>
      <c r="AQ253" s="3"/>
      <c r="AR253" s="3"/>
      <c r="AS253" s="3"/>
      <c r="AT253" s="3"/>
      <c r="AV253" s="2"/>
      <c r="AW253" s="2"/>
    </row>
    <row r="254" spans="1:50" s="1" customFormat="1" ht="27" customHeight="1">
      <c r="A254" s="62" t="s">
        <v>96</v>
      </c>
      <c r="B254" s="123" t="s">
        <v>117</v>
      </c>
      <c r="C254" s="123"/>
      <c r="D254" s="123"/>
      <c r="E254" s="123"/>
      <c r="F254" s="123"/>
      <c r="G254" s="123"/>
      <c r="H254" s="123"/>
      <c r="I254" s="123"/>
      <c r="J254" s="123"/>
      <c r="K254" s="123"/>
      <c r="L254" s="123"/>
      <c r="M254" s="63">
        <f t="shared" si="4"/>
        <v>0</v>
      </c>
      <c r="N254" s="125">
        <f>SUM(M254:M257)</f>
        <v>0</v>
      </c>
      <c r="O254" s="21"/>
      <c r="P254" s="21"/>
      <c r="Q254" s="21"/>
      <c r="R254" s="64" t="s">
        <v>131</v>
      </c>
      <c r="S254" s="65">
        <f>+$N$264</f>
        <v>0</v>
      </c>
      <c r="T254" s="21"/>
      <c r="U254" s="21"/>
      <c r="W254" s="22"/>
      <c r="X254" s="22"/>
      <c r="Y254" s="20"/>
      <c r="Z254" s="20"/>
      <c r="AA254" s="3"/>
      <c r="AB254" s="3"/>
      <c r="AC254" s="3"/>
      <c r="AF254" s="3"/>
      <c r="AG254" s="3"/>
      <c r="AH254" s="3"/>
      <c r="AI254" s="3"/>
      <c r="AJ254" s="3"/>
      <c r="AK254" s="3"/>
      <c r="AL254" s="3"/>
      <c r="AM254" s="3"/>
      <c r="AN254" s="3"/>
      <c r="AO254" s="3"/>
      <c r="AP254" s="3"/>
      <c r="AQ254" s="3"/>
      <c r="AR254" s="3"/>
      <c r="AS254" s="3"/>
      <c r="AT254" s="3"/>
      <c r="AV254" s="2"/>
      <c r="AW254" s="2"/>
    </row>
    <row r="255" spans="1:50" s="1" customFormat="1" ht="27" customHeight="1">
      <c r="A255" s="62" t="s">
        <v>118</v>
      </c>
      <c r="B255" s="123" t="s">
        <v>15</v>
      </c>
      <c r="C255" s="123"/>
      <c r="D255" s="123"/>
      <c r="E255" s="123"/>
      <c r="F255" s="123"/>
      <c r="G255" s="123"/>
      <c r="H255" s="123"/>
      <c r="I255" s="123"/>
      <c r="J255" s="123"/>
      <c r="K255" s="123"/>
      <c r="L255" s="123"/>
      <c r="M255" s="63">
        <f t="shared" si="4"/>
        <v>0</v>
      </c>
      <c r="N255" s="127"/>
      <c r="O255" s="21"/>
      <c r="P255" s="21"/>
      <c r="Q255" s="21"/>
      <c r="R255" s="21"/>
      <c r="S255" s="21"/>
      <c r="T255" s="21"/>
      <c r="U255" s="21"/>
      <c r="W255" s="22"/>
      <c r="X255" s="22"/>
      <c r="Y255" s="20"/>
      <c r="Z255" s="20"/>
      <c r="AA255" s="3"/>
      <c r="AB255" s="3"/>
      <c r="AC255" s="3"/>
      <c r="AD255" s="3"/>
      <c r="AE255" s="3"/>
      <c r="AF255" s="3"/>
      <c r="AG255" s="3"/>
      <c r="AH255" s="3"/>
      <c r="AI255" s="3"/>
      <c r="AJ255" s="3"/>
      <c r="AK255" s="3"/>
      <c r="AL255" s="3"/>
      <c r="AM255" s="3"/>
      <c r="AN255" s="3"/>
      <c r="AO255" s="3"/>
      <c r="AP255" s="3"/>
      <c r="AQ255" s="3"/>
      <c r="AR255" s="3"/>
      <c r="AS255" s="3"/>
      <c r="AT255" s="3"/>
      <c r="AV255" s="2"/>
      <c r="AW255" s="2"/>
    </row>
    <row r="256" spans="1:50" s="1" customFormat="1" ht="27" customHeight="1">
      <c r="A256" s="62" t="s">
        <v>38</v>
      </c>
      <c r="B256" s="123" t="s">
        <v>99</v>
      </c>
      <c r="C256" s="123"/>
      <c r="D256" s="123"/>
      <c r="E256" s="123"/>
      <c r="F256" s="123"/>
      <c r="G256" s="123"/>
      <c r="H256" s="123"/>
      <c r="I256" s="123"/>
      <c r="J256" s="123"/>
      <c r="K256" s="123"/>
      <c r="L256" s="123"/>
      <c r="M256" s="63">
        <f t="shared" si="4"/>
        <v>0</v>
      </c>
      <c r="N256" s="127"/>
      <c r="O256" s="21"/>
      <c r="P256" s="21"/>
      <c r="Q256" s="21"/>
      <c r="R256" s="21"/>
      <c r="S256" s="21"/>
      <c r="T256" s="21"/>
      <c r="U256" s="21"/>
      <c r="W256" s="22"/>
      <c r="X256" s="22"/>
      <c r="Y256" s="20"/>
      <c r="Z256" s="20"/>
      <c r="AA256" s="3"/>
      <c r="AB256" s="3"/>
      <c r="AC256" s="3"/>
      <c r="AD256" s="3"/>
      <c r="AE256" s="3"/>
      <c r="AF256" s="3"/>
      <c r="AG256" s="3"/>
      <c r="AH256" s="3"/>
      <c r="AI256" s="3"/>
      <c r="AJ256" s="3"/>
      <c r="AK256" s="3"/>
      <c r="AL256" s="3"/>
      <c r="AM256" s="3"/>
      <c r="AN256" s="3"/>
      <c r="AO256" s="3"/>
      <c r="AP256" s="3"/>
      <c r="AQ256" s="3"/>
      <c r="AR256" s="3"/>
      <c r="AS256" s="3"/>
      <c r="AT256" s="3"/>
      <c r="AV256" s="2"/>
      <c r="AW256" s="2"/>
    </row>
    <row r="257" spans="1:49" s="1" customFormat="1" ht="27" customHeight="1">
      <c r="A257" s="62" t="s">
        <v>39</v>
      </c>
      <c r="B257" s="123" t="s">
        <v>100</v>
      </c>
      <c r="C257" s="123"/>
      <c r="D257" s="123"/>
      <c r="E257" s="123"/>
      <c r="F257" s="123"/>
      <c r="G257" s="123"/>
      <c r="H257" s="123"/>
      <c r="I257" s="123"/>
      <c r="J257" s="123"/>
      <c r="K257" s="123"/>
      <c r="L257" s="123"/>
      <c r="M257" s="63">
        <f t="shared" si="4"/>
        <v>0</v>
      </c>
      <c r="N257" s="126"/>
      <c r="O257" s="21"/>
      <c r="P257" s="21"/>
      <c r="Q257" s="21"/>
      <c r="R257" s="21"/>
      <c r="S257" s="21"/>
      <c r="T257" s="21"/>
      <c r="U257" s="21"/>
      <c r="W257" s="22"/>
      <c r="X257" s="22"/>
      <c r="Y257" s="20"/>
      <c r="Z257" s="20"/>
      <c r="AA257" s="3"/>
      <c r="AB257" s="3"/>
      <c r="AC257" s="3"/>
      <c r="AD257" s="3"/>
      <c r="AE257" s="3"/>
      <c r="AF257" s="3"/>
      <c r="AG257" s="3"/>
      <c r="AH257" s="3"/>
      <c r="AI257" s="3"/>
      <c r="AJ257" s="3"/>
      <c r="AK257" s="3"/>
      <c r="AL257" s="3"/>
      <c r="AM257" s="3"/>
      <c r="AN257" s="3"/>
      <c r="AO257" s="3"/>
      <c r="AP257" s="3"/>
      <c r="AQ257" s="3"/>
      <c r="AR257" s="3"/>
      <c r="AS257" s="3"/>
      <c r="AT257" s="3"/>
      <c r="AV257" s="2"/>
      <c r="AW257" s="2"/>
    </row>
    <row r="258" spans="1:49" s="1" customFormat="1" ht="27" customHeight="1">
      <c r="A258" s="62" t="s">
        <v>101</v>
      </c>
      <c r="B258" s="123" t="s">
        <v>102</v>
      </c>
      <c r="C258" s="123"/>
      <c r="D258" s="123"/>
      <c r="E258" s="123"/>
      <c r="F258" s="123"/>
      <c r="G258" s="123"/>
      <c r="H258" s="123"/>
      <c r="I258" s="123"/>
      <c r="J258" s="123"/>
      <c r="K258" s="123"/>
      <c r="L258" s="123"/>
      <c r="M258" s="63">
        <f t="shared" si="4"/>
        <v>0</v>
      </c>
      <c r="N258" s="125">
        <f>SUM(M258:M261)</f>
        <v>0</v>
      </c>
      <c r="O258" s="21"/>
      <c r="P258" s="21"/>
      <c r="Q258" s="21"/>
      <c r="R258" s="21"/>
      <c r="S258" s="21"/>
      <c r="T258" s="21"/>
      <c r="U258" s="21"/>
      <c r="W258" s="22"/>
      <c r="X258" s="22"/>
      <c r="Y258" s="20"/>
      <c r="Z258" s="20"/>
      <c r="AA258" s="3"/>
      <c r="AB258" s="3"/>
      <c r="AC258" s="3"/>
      <c r="AD258" s="3"/>
      <c r="AE258" s="3"/>
      <c r="AF258" s="3"/>
      <c r="AG258" s="3"/>
      <c r="AH258" s="3"/>
      <c r="AI258" s="3"/>
      <c r="AJ258" s="3"/>
      <c r="AK258" s="3"/>
      <c r="AL258" s="3"/>
      <c r="AM258" s="3"/>
      <c r="AN258" s="3"/>
      <c r="AO258" s="3"/>
      <c r="AP258" s="3"/>
      <c r="AQ258" s="3"/>
      <c r="AR258" s="3"/>
      <c r="AS258" s="3"/>
      <c r="AT258" s="3"/>
      <c r="AV258" s="2"/>
      <c r="AW258" s="2"/>
    </row>
    <row r="259" spans="1:49" s="1" customFormat="1" ht="27" customHeight="1">
      <c r="A259" s="62" t="s">
        <v>103</v>
      </c>
      <c r="B259" s="123" t="s">
        <v>119</v>
      </c>
      <c r="C259" s="123"/>
      <c r="D259" s="123"/>
      <c r="E259" s="123"/>
      <c r="F259" s="123"/>
      <c r="G259" s="123"/>
      <c r="H259" s="123"/>
      <c r="I259" s="123"/>
      <c r="J259" s="123"/>
      <c r="K259" s="123"/>
      <c r="L259" s="123"/>
      <c r="M259" s="63">
        <f t="shared" si="4"/>
        <v>0</v>
      </c>
      <c r="N259" s="127"/>
      <c r="O259" s="21"/>
      <c r="P259" s="21"/>
      <c r="Q259" s="21"/>
      <c r="R259" s="21"/>
      <c r="S259" s="21"/>
      <c r="T259" s="21"/>
      <c r="U259" s="21"/>
      <c r="W259" s="22"/>
      <c r="X259" s="22"/>
      <c r="Y259" s="20"/>
      <c r="Z259" s="20"/>
      <c r="AA259" s="3"/>
      <c r="AB259" s="3"/>
      <c r="AC259" s="3"/>
      <c r="AD259" s="3"/>
      <c r="AE259" s="3"/>
      <c r="AF259" s="3"/>
      <c r="AG259" s="3"/>
      <c r="AH259" s="3"/>
      <c r="AI259" s="3"/>
      <c r="AJ259" s="3"/>
      <c r="AK259" s="3"/>
      <c r="AL259" s="3"/>
      <c r="AM259" s="3"/>
      <c r="AN259" s="3"/>
      <c r="AO259" s="3"/>
      <c r="AP259" s="3"/>
      <c r="AQ259" s="3"/>
      <c r="AR259" s="3"/>
      <c r="AS259" s="3"/>
      <c r="AT259" s="3"/>
      <c r="AV259" s="2"/>
      <c r="AW259" s="2"/>
    </row>
    <row r="260" spans="1:49" s="1" customFormat="1" ht="27" customHeight="1">
      <c r="A260" s="62" t="s">
        <v>26</v>
      </c>
      <c r="B260" s="123" t="s">
        <v>120</v>
      </c>
      <c r="C260" s="123"/>
      <c r="D260" s="123"/>
      <c r="E260" s="123"/>
      <c r="F260" s="123"/>
      <c r="G260" s="123"/>
      <c r="H260" s="123"/>
      <c r="I260" s="123"/>
      <c r="J260" s="123"/>
      <c r="K260" s="123"/>
      <c r="L260" s="123"/>
      <c r="M260" s="63">
        <f t="shared" si="4"/>
        <v>0</v>
      </c>
      <c r="N260" s="127"/>
      <c r="O260" s="21"/>
      <c r="P260" s="1" t="s">
        <v>47</v>
      </c>
      <c r="Q260" s="21"/>
      <c r="R260" s="21"/>
      <c r="S260" s="21"/>
      <c r="T260" s="21"/>
      <c r="U260" s="21"/>
      <c r="W260" s="22"/>
      <c r="X260" s="22"/>
      <c r="Y260" s="20"/>
      <c r="Z260" s="20"/>
      <c r="AA260" s="3"/>
      <c r="AB260" s="3"/>
      <c r="AC260" s="3"/>
      <c r="AD260" s="3"/>
      <c r="AE260" s="3"/>
      <c r="AF260" s="3"/>
      <c r="AG260" s="3"/>
      <c r="AH260" s="3"/>
      <c r="AI260" s="3"/>
      <c r="AJ260" s="3"/>
      <c r="AK260" s="3"/>
      <c r="AL260" s="3"/>
      <c r="AM260" s="3"/>
      <c r="AN260" s="3"/>
      <c r="AO260" s="3"/>
      <c r="AP260" s="3"/>
      <c r="AQ260" s="3"/>
      <c r="AR260" s="3"/>
      <c r="AS260" s="3"/>
      <c r="AT260" s="3"/>
      <c r="AV260" s="2"/>
      <c r="AW260" s="2"/>
    </row>
    <row r="261" spans="1:49" s="1" customFormat="1" ht="27" customHeight="1">
      <c r="A261" s="62" t="s">
        <v>32</v>
      </c>
      <c r="B261" s="123" t="s">
        <v>121</v>
      </c>
      <c r="C261" s="123"/>
      <c r="D261" s="123"/>
      <c r="E261" s="123"/>
      <c r="F261" s="123"/>
      <c r="G261" s="123"/>
      <c r="H261" s="123"/>
      <c r="I261" s="123"/>
      <c r="J261" s="123"/>
      <c r="K261" s="123"/>
      <c r="L261" s="123"/>
      <c r="M261" s="63">
        <f t="shared" si="4"/>
        <v>0</v>
      </c>
      <c r="N261" s="126"/>
      <c r="O261" s="21"/>
      <c r="P261" s="1" t="s">
        <v>48</v>
      </c>
      <c r="Q261" s="21"/>
      <c r="R261" s="21"/>
      <c r="S261" s="21"/>
      <c r="T261" s="21"/>
      <c r="U261" s="21"/>
      <c r="W261" s="22"/>
      <c r="X261" s="22"/>
      <c r="Y261" s="20"/>
      <c r="Z261" s="20"/>
      <c r="AA261" s="3"/>
      <c r="AB261" s="3"/>
      <c r="AC261" s="3"/>
      <c r="AD261" s="3"/>
      <c r="AE261" s="3"/>
      <c r="AF261" s="3"/>
      <c r="AG261" s="3"/>
      <c r="AH261" s="3"/>
      <c r="AI261" s="3"/>
      <c r="AJ261" s="3"/>
      <c r="AK261" s="3"/>
      <c r="AL261" s="3"/>
      <c r="AM261" s="3"/>
      <c r="AN261" s="3"/>
      <c r="AO261" s="3"/>
      <c r="AP261" s="3"/>
      <c r="AQ261" s="3"/>
      <c r="AR261" s="3"/>
      <c r="AS261" s="3"/>
      <c r="AT261" s="3"/>
      <c r="AV261" s="2"/>
      <c r="AW261" s="2"/>
    </row>
    <row r="262" spans="1:49" s="1" customFormat="1" ht="27" customHeight="1">
      <c r="A262" s="62" t="s">
        <v>105</v>
      </c>
      <c r="B262" s="123" t="s">
        <v>106</v>
      </c>
      <c r="C262" s="123"/>
      <c r="D262" s="123"/>
      <c r="E262" s="123"/>
      <c r="F262" s="123"/>
      <c r="G262" s="123"/>
      <c r="H262" s="123"/>
      <c r="I262" s="123"/>
      <c r="J262" s="123"/>
      <c r="K262" s="123"/>
      <c r="L262" s="123"/>
      <c r="M262" s="63">
        <f t="shared" si="4"/>
        <v>0</v>
      </c>
      <c r="N262" s="125">
        <f>SUM(M262:M263)</f>
        <v>0</v>
      </c>
      <c r="O262" s="21"/>
      <c r="P262" s="1" t="s">
        <v>49</v>
      </c>
      <c r="Q262" s="21"/>
      <c r="R262" s="21"/>
      <c r="S262" s="21"/>
      <c r="T262" s="21"/>
      <c r="U262" s="21"/>
      <c r="W262" s="22"/>
      <c r="X262" s="22"/>
      <c r="Y262" s="20"/>
      <c r="Z262" s="20"/>
      <c r="AA262" s="3"/>
      <c r="AB262" s="3"/>
      <c r="AC262" s="3"/>
      <c r="AD262" s="3"/>
      <c r="AE262" s="3"/>
      <c r="AF262" s="3"/>
      <c r="AG262" s="3"/>
      <c r="AH262" s="3"/>
      <c r="AI262" s="3"/>
      <c r="AJ262" s="3"/>
      <c r="AK262" s="3"/>
      <c r="AL262" s="3"/>
      <c r="AM262" s="3"/>
      <c r="AN262" s="3"/>
      <c r="AO262" s="3"/>
      <c r="AP262" s="3"/>
      <c r="AQ262" s="3"/>
      <c r="AR262" s="3"/>
      <c r="AS262" s="3"/>
      <c r="AT262" s="3"/>
      <c r="AV262" s="2"/>
      <c r="AW262" s="2"/>
    </row>
    <row r="263" spans="1:49" s="1" customFormat="1" ht="27" customHeight="1">
      <c r="A263" s="62" t="s">
        <v>107</v>
      </c>
      <c r="B263" s="123" t="s">
        <v>108</v>
      </c>
      <c r="C263" s="123"/>
      <c r="D263" s="123"/>
      <c r="E263" s="123"/>
      <c r="F263" s="123"/>
      <c r="G263" s="123"/>
      <c r="H263" s="123"/>
      <c r="I263" s="123"/>
      <c r="J263" s="123"/>
      <c r="K263" s="123"/>
      <c r="L263" s="123"/>
      <c r="M263" s="63">
        <f t="shared" si="4"/>
        <v>0</v>
      </c>
      <c r="N263" s="128"/>
      <c r="O263" s="21"/>
      <c r="P263" s="1" t="s">
        <v>50</v>
      </c>
      <c r="Q263" s="21"/>
      <c r="R263" s="21"/>
      <c r="S263" s="21"/>
      <c r="T263" s="21"/>
      <c r="U263" s="21"/>
      <c r="W263" s="22"/>
      <c r="X263" s="22"/>
      <c r="Y263" s="20"/>
      <c r="Z263" s="20"/>
      <c r="AA263" s="3"/>
      <c r="AB263" s="3"/>
      <c r="AC263" s="3"/>
      <c r="AD263" s="3"/>
      <c r="AE263" s="3"/>
      <c r="AF263" s="3"/>
      <c r="AG263" s="3"/>
      <c r="AH263" s="3"/>
      <c r="AI263" s="3"/>
      <c r="AJ263" s="3"/>
      <c r="AK263" s="3"/>
      <c r="AL263" s="3"/>
      <c r="AM263" s="3"/>
      <c r="AN263" s="3"/>
      <c r="AO263" s="3"/>
      <c r="AP263" s="3"/>
      <c r="AQ263" s="3"/>
      <c r="AR263" s="3"/>
      <c r="AS263" s="3"/>
      <c r="AT263" s="3"/>
      <c r="AV263" s="2"/>
      <c r="AW263" s="2"/>
    </row>
    <row r="264" spans="1:49" ht="27.5" customHeight="1">
      <c r="A264" s="13" t="s">
        <v>122</v>
      </c>
      <c r="B264" s="123" t="s">
        <v>110</v>
      </c>
      <c r="C264" s="123"/>
      <c r="D264" s="123"/>
      <c r="E264" s="123"/>
      <c r="F264" s="123"/>
      <c r="G264" s="123"/>
      <c r="H264" s="123"/>
      <c r="I264" s="123"/>
      <c r="J264" s="123"/>
      <c r="K264" s="123"/>
      <c r="L264" s="123"/>
      <c r="M264" s="63">
        <f t="shared" si="4"/>
        <v>0</v>
      </c>
      <c r="N264" s="141">
        <f>SUM(M264:M266)</f>
        <v>0</v>
      </c>
      <c r="P264" s="1" t="s">
        <v>123</v>
      </c>
      <c r="Q264" s="124" t="s">
        <v>124</v>
      </c>
      <c r="R264" s="124"/>
      <c r="S264" s="124"/>
      <c r="T264" s="124"/>
      <c r="U264" s="124"/>
      <c r="V264" s="124"/>
      <c r="W264" s="124"/>
      <c r="X264" s="124"/>
      <c r="Y264" s="124"/>
      <c r="Z264" s="124"/>
      <c r="AA264" s="124"/>
      <c r="AB264" s="124"/>
      <c r="AC264" s="124"/>
      <c r="AD264" s="23"/>
      <c r="AE264" s="23"/>
      <c r="AF264" s="23"/>
      <c r="AG264" s="23"/>
      <c r="AH264" s="23"/>
      <c r="AI264" s="23"/>
      <c r="AJ264" s="23"/>
      <c r="AK264" s="23"/>
      <c r="AL264" s="23"/>
      <c r="AM264" s="23"/>
      <c r="AN264" s="23"/>
      <c r="AO264" s="23"/>
      <c r="AP264" s="23"/>
      <c r="AQ264" s="23"/>
      <c r="AR264" s="23"/>
      <c r="AS264" s="23"/>
      <c r="AT264" s="23"/>
      <c r="AU264" s="23"/>
    </row>
    <row r="265" spans="1:49" ht="27.5" customHeight="1">
      <c r="A265" s="62" t="s">
        <v>111</v>
      </c>
      <c r="B265" s="123" t="s">
        <v>112</v>
      </c>
      <c r="C265" s="123"/>
      <c r="D265" s="123"/>
      <c r="E265" s="123"/>
      <c r="F265" s="123"/>
      <c r="G265" s="123"/>
      <c r="H265" s="123"/>
      <c r="I265" s="123"/>
      <c r="J265" s="123"/>
      <c r="K265" s="123"/>
      <c r="L265" s="123"/>
      <c r="M265" s="63">
        <f t="shared" si="4"/>
        <v>0</v>
      </c>
      <c r="N265" s="141"/>
      <c r="P265" s="1" t="s">
        <v>125</v>
      </c>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row>
    <row r="266" spans="1:49" ht="27.5" customHeight="1">
      <c r="A266" s="62" t="s">
        <v>113</v>
      </c>
      <c r="B266" s="123" t="s">
        <v>114</v>
      </c>
      <c r="C266" s="123"/>
      <c r="D266" s="123"/>
      <c r="E266" s="123"/>
      <c r="F266" s="123"/>
      <c r="G266" s="123"/>
      <c r="H266" s="123"/>
      <c r="I266" s="123"/>
      <c r="J266" s="123"/>
      <c r="K266" s="123"/>
      <c r="L266" s="123"/>
      <c r="M266" s="63">
        <f>COUNTIFS($G$20:$H$229,"Ｂ",$Z$20:$AA$229,A266)</f>
        <v>0</v>
      </c>
      <c r="N266" s="141"/>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row>
    <row r="267" spans="1:49">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row>
    <row r="268" spans="1:49">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row>
    <row r="269" spans="1:49">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row>
    <row r="270" spans="1:49">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row>
    <row r="271" spans="1:49">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row>
    <row r="272" spans="1:49">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row>
    <row r="273" spans="25:47">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row>
    <row r="274" spans="25:47">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row>
    <row r="275" spans="25:47">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row>
    <row r="276" spans="25:47">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row>
    <row r="277" spans="25:47">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row>
  </sheetData>
  <sheetProtection algorithmName="SHA-512" hashValue="iI+Xyjrtf9CCmnkU3XIEBqvWi+a8uQULkaCNj1DMdwDyyL5p0Y7dgSqV7c7eyYKeSFRMwcIge6Gow9rW3Abvdw==" saltValue="Dui+NK7SVokgCcCcm4Ubgw==" spinCount="100000" sheet="1" selectLockedCells="1"/>
  <mergeCells count="1218">
    <mergeCell ref="AB232:AD233"/>
    <mergeCell ref="AB234:AC234"/>
    <mergeCell ref="AB235:AC235"/>
    <mergeCell ref="AB236:AC236"/>
    <mergeCell ref="AD235:AK235"/>
    <mergeCell ref="AD236:AK236"/>
    <mergeCell ref="E33:F33"/>
    <mergeCell ref="E34:F34"/>
    <mergeCell ref="E39:F39"/>
    <mergeCell ref="E40:F40"/>
    <mergeCell ref="E45:F45"/>
    <mergeCell ref="AD234:AK234"/>
    <mergeCell ref="B231:F231"/>
    <mergeCell ref="R232:U232"/>
    <mergeCell ref="V232:Y232"/>
    <mergeCell ref="I229:J229"/>
    <mergeCell ref="R235:Y237"/>
    <mergeCell ref="B237:E237"/>
    <mergeCell ref="F237:I237"/>
    <mergeCell ref="J232:M232"/>
    <mergeCell ref="N232:Q232"/>
    <mergeCell ref="N237:Q237"/>
    <mergeCell ref="Z241:AA244"/>
    <mergeCell ref="Z240:AA240"/>
    <mergeCell ref="J237:M237"/>
    <mergeCell ref="J235:Q235"/>
    <mergeCell ref="B260:L260"/>
    <mergeCell ref="B254:L254"/>
    <mergeCell ref="B255:L255"/>
    <mergeCell ref="K244:M244"/>
    <mergeCell ref="H242:J242"/>
    <mergeCell ref="E242:G242"/>
    <mergeCell ref="K242:M242"/>
    <mergeCell ref="B245:D245"/>
    <mergeCell ref="E245:G245"/>
    <mergeCell ref="B243:D243"/>
    <mergeCell ref="J234:Q234"/>
    <mergeCell ref="N240:P240"/>
    <mergeCell ref="Q240:S240"/>
    <mergeCell ref="E241:G241"/>
    <mergeCell ref="B241:D241"/>
    <mergeCell ref="Q241:S241"/>
    <mergeCell ref="Z245:AA245"/>
    <mergeCell ref="W244:Y244"/>
    <mergeCell ref="T242:V242"/>
    <mergeCell ref="W242:Y242"/>
    <mergeCell ref="N244:P244"/>
    <mergeCell ref="T240:V240"/>
    <mergeCell ref="T245:V245"/>
    <mergeCell ref="W245:Y245"/>
    <mergeCell ref="N243:P243"/>
    <mergeCell ref="T241:V241"/>
    <mergeCell ref="Q243:S243"/>
    <mergeCell ref="Q244:S244"/>
    <mergeCell ref="B244:D244"/>
    <mergeCell ref="E243:G243"/>
    <mergeCell ref="E244:G244"/>
    <mergeCell ref="H244:J244"/>
    <mergeCell ref="W243:Y243"/>
    <mergeCell ref="N241:P241"/>
    <mergeCell ref="N242:P242"/>
    <mergeCell ref="Q242:S242"/>
    <mergeCell ref="B3:E3"/>
    <mergeCell ref="F3:J3"/>
    <mergeCell ref="K3:O3"/>
    <mergeCell ref="B4:E4"/>
    <mergeCell ref="F4:J4"/>
    <mergeCell ref="K4:O4"/>
    <mergeCell ref="B5:E5"/>
    <mergeCell ref="F5:J5"/>
    <mergeCell ref="K5:O5"/>
    <mergeCell ref="B6:E6"/>
    <mergeCell ref="F6:J6"/>
    <mergeCell ref="K6:O6"/>
    <mergeCell ref="K245:M245"/>
    <mergeCell ref="B239:J239"/>
    <mergeCell ref="K240:M240"/>
    <mergeCell ref="N236:Q236"/>
    <mergeCell ref="B236:E236"/>
    <mergeCell ref="F236:I236"/>
    <mergeCell ref="B234:I234"/>
    <mergeCell ref="B235:I235"/>
    <mergeCell ref="R234:Y234"/>
    <mergeCell ref="B232:E232"/>
    <mergeCell ref="B261:L261"/>
    <mergeCell ref="B262:L262"/>
    <mergeCell ref="B263:L263"/>
    <mergeCell ref="T243:V243"/>
    <mergeCell ref="B242:D242"/>
    <mergeCell ref="W241:Y241"/>
    <mergeCell ref="H245:J245"/>
    <mergeCell ref="B252:L252"/>
    <mergeCell ref="B253:L253"/>
    <mergeCell ref="B256:L256"/>
    <mergeCell ref="B257:L257"/>
    <mergeCell ref="B258:L258"/>
    <mergeCell ref="B259:L259"/>
    <mergeCell ref="N245:P245"/>
    <mergeCell ref="A247:N247"/>
    <mergeCell ref="B248:L248"/>
    <mergeCell ref="N248:N251"/>
    <mergeCell ref="B249:L249"/>
    <mergeCell ref="B250:L250"/>
    <mergeCell ref="B251:L251"/>
    <mergeCell ref="K241:M241"/>
    <mergeCell ref="K243:M243"/>
    <mergeCell ref="K219:S219"/>
    <mergeCell ref="K220:S220"/>
    <mergeCell ref="K223:S223"/>
    <mergeCell ref="K224:S224"/>
    <mergeCell ref="K226:S226"/>
    <mergeCell ref="G222:H222"/>
    <mergeCell ref="I222:J222"/>
    <mergeCell ref="G219:H219"/>
    <mergeCell ref="G227:H227"/>
    <mergeCell ref="I227:J227"/>
    <mergeCell ref="G220:H220"/>
    <mergeCell ref="I220:J220"/>
    <mergeCell ref="H241:J241"/>
    <mergeCell ref="H243:J243"/>
    <mergeCell ref="Q245:S245"/>
    <mergeCell ref="T244:V244"/>
    <mergeCell ref="I226:J226"/>
    <mergeCell ref="K225:S225"/>
    <mergeCell ref="G223:H223"/>
    <mergeCell ref="I223:J223"/>
    <mergeCell ref="G225:H225"/>
    <mergeCell ref="I225:J225"/>
    <mergeCell ref="K227:S227"/>
    <mergeCell ref="K228:S228"/>
    <mergeCell ref="H240:J240"/>
    <mergeCell ref="G224:H224"/>
    <mergeCell ref="I224:J224"/>
    <mergeCell ref="G226:H226"/>
    <mergeCell ref="H231:Y231"/>
    <mergeCell ref="W240:Y240"/>
    <mergeCell ref="J236:M236"/>
    <mergeCell ref="G228:H228"/>
    <mergeCell ref="F232:I232"/>
    <mergeCell ref="B240:D240"/>
    <mergeCell ref="E240:G240"/>
    <mergeCell ref="G215:H215"/>
    <mergeCell ref="I215:J215"/>
    <mergeCell ref="G217:H217"/>
    <mergeCell ref="I217:J217"/>
    <mergeCell ref="G212:H212"/>
    <mergeCell ref="I212:J212"/>
    <mergeCell ref="G209:H209"/>
    <mergeCell ref="I209:J209"/>
    <mergeCell ref="G214:H214"/>
    <mergeCell ref="I214:J214"/>
    <mergeCell ref="G211:H211"/>
    <mergeCell ref="I211:J211"/>
    <mergeCell ref="G213:H213"/>
    <mergeCell ref="I213:J213"/>
    <mergeCell ref="I219:J219"/>
    <mergeCell ref="G221:H221"/>
    <mergeCell ref="I221:J221"/>
    <mergeCell ref="G216:H216"/>
    <mergeCell ref="I216:J216"/>
    <mergeCell ref="G218:H218"/>
    <mergeCell ref="I218:J218"/>
    <mergeCell ref="I228:J228"/>
    <mergeCell ref="G229:H229"/>
    <mergeCell ref="G208:H208"/>
    <mergeCell ref="I208:J208"/>
    <mergeCell ref="G205:H205"/>
    <mergeCell ref="I205:J205"/>
    <mergeCell ref="G210:H210"/>
    <mergeCell ref="I210:J210"/>
    <mergeCell ref="G207:H207"/>
    <mergeCell ref="I207:J207"/>
    <mergeCell ref="G204:H204"/>
    <mergeCell ref="I204:J204"/>
    <mergeCell ref="G201:H201"/>
    <mergeCell ref="I201:J201"/>
    <mergeCell ref="G206:H206"/>
    <mergeCell ref="I206:J206"/>
    <mergeCell ref="G203:H203"/>
    <mergeCell ref="I203:J203"/>
    <mergeCell ref="G200:H200"/>
    <mergeCell ref="I200:J200"/>
    <mergeCell ref="G197:H197"/>
    <mergeCell ref="I197:J197"/>
    <mergeCell ref="G202:H202"/>
    <mergeCell ref="I202:J202"/>
    <mergeCell ref="G199:H199"/>
    <mergeCell ref="I199:J199"/>
    <mergeCell ref="G196:H196"/>
    <mergeCell ref="I196:J196"/>
    <mergeCell ref="G193:H193"/>
    <mergeCell ref="I193:J193"/>
    <mergeCell ref="G198:H198"/>
    <mergeCell ref="I198:J198"/>
    <mergeCell ref="G195:H195"/>
    <mergeCell ref="I195:J195"/>
    <mergeCell ref="G192:H192"/>
    <mergeCell ref="I192:J192"/>
    <mergeCell ref="G189:H189"/>
    <mergeCell ref="I189:J189"/>
    <mergeCell ref="G194:H194"/>
    <mergeCell ref="I194:J194"/>
    <mergeCell ref="G191:H191"/>
    <mergeCell ref="I191:J191"/>
    <mergeCell ref="G188:H188"/>
    <mergeCell ref="I188:J188"/>
    <mergeCell ref="G185:H185"/>
    <mergeCell ref="I185:J185"/>
    <mergeCell ref="G190:H190"/>
    <mergeCell ref="I190:J190"/>
    <mergeCell ref="G187:H187"/>
    <mergeCell ref="I187:J187"/>
    <mergeCell ref="I169:J169"/>
    <mergeCell ref="G166:H166"/>
    <mergeCell ref="I166:J166"/>
    <mergeCell ref="G182:H182"/>
    <mergeCell ref="I182:J182"/>
    <mergeCell ref="G179:H179"/>
    <mergeCell ref="I179:J179"/>
    <mergeCell ref="G184:H184"/>
    <mergeCell ref="I184:J184"/>
    <mergeCell ref="G181:H181"/>
    <mergeCell ref="I181:J181"/>
    <mergeCell ref="G183:H183"/>
    <mergeCell ref="I183:J183"/>
    <mergeCell ref="G178:H178"/>
    <mergeCell ref="I178:J178"/>
    <mergeCell ref="G175:H175"/>
    <mergeCell ref="I175:J175"/>
    <mergeCell ref="G180:H180"/>
    <mergeCell ref="I180:J180"/>
    <mergeCell ref="G177:H177"/>
    <mergeCell ref="I177:J177"/>
    <mergeCell ref="G147:H147"/>
    <mergeCell ref="I147:J147"/>
    <mergeCell ref="G152:H152"/>
    <mergeCell ref="I152:J152"/>
    <mergeCell ref="G149:H149"/>
    <mergeCell ref="I149:J149"/>
    <mergeCell ref="G146:H146"/>
    <mergeCell ref="I146:J146"/>
    <mergeCell ref="I163:J163"/>
    <mergeCell ref="G168:H168"/>
    <mergeCell ref="I168:J168"/>
    <mergeCell ref="G165:H165"/>
    <mergeCell ref="I165:J165"/>
    <mergeCell ref="G162:H162"/>
    <mergeCell ref="I162:J162"/>
    <mergeCell ref="G159:H159"/>
    <mergeCell ref="I159:J159"/>
    <mergeCell ref="G164:H164"/>
    <mergeCell ref="I164:J164"/>
    <mergeCell ref="G161:H161"/>
    <mergeCell ref="I161:J161"/>
    <mergeCell ref="G158:H158"/>
    <mergeCell ref="I158:J158"/>
    <mergeCell ref="G155:H155"/>
    <mergeCell ref="I155:J155"/>
    <mergeCell ref="G160:H160"/>
    <mergeCell ref="I160:J160"/>
    <mergeCell ref="G157:H157"/>
    <mergeCell ref="I157:J157"/>
    <mergeCell ref="G167:H167"/>
    <mergeCell ref="I167:J167"/>
    <mergeCell ref="G163:H163"/>
    <mergeCell ref="G145:H145"/>
    <mergeCell ref="I145:J145"/>
    <mergeCell ref="G142:H142"/>
    <mergeCell ref="I142:J142"/>
    <mergeCell ref="G139:H139"/>
    <mergeCell ref="I139:J139"/>
    <mergeCell ref="G144:H144"/>
    <mergeCell ref="I144:J144"/>
    <mergeCell ref="G141:H141"/>
    <mergeCell ref="I141:J141"/>
    <mergeCell ref="G138:H138"/>
    <mergeCell ref="I138:J138"/>
    <mergeCell ref="G135:H135"/>
    <mergeCell ref="I135:J135"/>
    <mergeCell ref="G140:H140"/>
    <mergeCell ref="I140:J140"/>
    <mergeCell ref="G137:H137"/>
    <mergeCell ref="I137:J137"/>
    <mergeCell ref="G143:H143"/>
    <mergeCell ref="I143:J143"/>
    <mergeCell ref="G134:H134"/>
    <mergeCell ref="I134:J134"/>
    <mergeCell ref="G131:H131"/>
    <mergeCell ref="I131:J131"/>
    <mergeCell ref="G136:H136"/>
    <mergeCell ref="I136:J136"/>
    <mergeCell ref="G133:H133"/>
    <mergeCell ref="I133:J133"/>
    <mergeCell ref="G130:H130"/>
    <mergeCell ref="I130:J130"/>
    <mergeCell ref="G127:H127"/>
    <mergeCell ref="I127:J127"/>
    <mergeCell ref="G132:H132"/>
    <mergeCell ref="I132:J132"/>
    <mergeCell ref="G129:H129"/>
    <mergeCell ref="I129:J129"/>
    <mergeCell ref="G126:H126"/>
    <mergeCell ref="I126:J126"/>
    <mergeCell ref="I128:J128"/>
    <mergeCell ref="G125:H125"/>
    <mergeCell ref="I125:J125"/>
    <mergeCell ref="G122:H122"/>
    <mergeCell ref="I122:J122"/>
    <mergeCell ref="G119:H119"/>
    <mergeCell ref="I119:J119"/>
    <mergeCell ref="G124:H124"/>
    <mergeCell ref="I124:J124"/>
    <mergeCell ref="G121:H121"/>
    <mergeCell ref="I121:J121"/>
    <mergeCell ref="G118:H118"/>
    <mergeCell ref="I118:J118"/>
    <mergeCell ref="G115:H115"/>
    <mergeCell ref="I115:J115"/>
    <mergeCell ref="G120:H120"/>
    <mergeCell ref="I120:J120"/>
    <mergeCell ref="G117:H117"/>
    <mergeCell ref="I117:J117"/>
    <mergeCell ref="I116:J116"/>
    <mergeCell ref="G123:H123"/>
    <mergeCell ref="I123:J123"/>
    <mergeCell ref="G99:H99"/>
    <mergeCell ref="I99:J99"/>
    <mergeCell ref="G104:H104"/>
    <mergeCell ref="I104:J104"/>
    <mergeCell ref="G101:H101"/>
    <mergeCell ref="I101:J101"/>
    <mergeCell ref="G98:H98"/>
    <mergeCell ref="I98:J98"/>
    <mergeCell ref="G95:H95"/>
    <mergeCell ref="I95:J95"/>
    <mergeCell ref="G100:H100"/>
    <mergeCell ref="I100:J100"/>
    <mergeCell ref="G97:H97"/>
    <mergeCell ref="I97:J97"/>
    <mergeCell ref="G114:H114"/>
    <mergeCell ref="I114:J114"/>
    <mergeCell ref="G111:H111"/>
    <mergeCell ref="I111:J111"/>
    <mergeCell ref="G113:H113"/>
    <mergeCell ref="I113:J113"/>
    <mergeCell ref="G110:H110"/>
    <mergeCell ref="I110:J110"/>
    <mergeCell ref="G107:H107"/>
    <mergeCell ref="I107:J107"/>
    <mergeCell ref="G112:H112"/>
    <mergeCell ref="I112:J112"/>
    <mergeCell ref="G109:H109"/>
    <mergeCell ref="I109:J109"/>
    <mergeCell ref="G106:H106"/>
    <mergeCell ref="I106:J106"/>
    <mergeCell ref="I105:J105"/>
    <mergeCell ref="G102:H102"/>
    <mergeCell ref="I94:J94"/>
    <mergeCell ref="G91:H91"/>
    <mergeCell ref="I91:J91"/>
    <mergeCell ref="G96:H96"/>
    <mergeCell ref="I96:J96"/>
    <mergeCell ref="G93:H93"/>
    <mergeCell ref="I93:J93"/>
    <mergeCell ref="G90:H90"/>
    <mergeCell ref="I90:J90"/>
    <mergeCell ref="G87:H87"/>
    <mergeCell ref="I87:J87"/>
    <mergeCell ref="G92:H92"/>
    <mergeCell ref="I92:J92"/>
    <mergeCell ref="G89:H89"/>
    <mergeCell ref="I89:J89"/>
    <mergeCell ref="G86:H86"/>
    <mergeCell ref="I86:J86"/>
    <mergeCell ref="G83:H83"/>
    <mergeCell ref="I83:J83"/>
    <mergeCell ref="G88:H88"/>
    <mergeCell ref="I88:J88"/>
    <mergeCell ref="G85:H85"/>
    <mergeCell ref="I85:J85"/>
    <mergeCell ref="G82:H82"/>
    <mergeCell ref="I82:J82"/>
    <mergeCell ref="G79:H79"/>
    <mergeCell ref="I79:J79"/>
    <mergeCell ref="G84:H84"/>
    <mergeCell ref="I84:J84"/>
    <mergeCell ref="G81:H81"/>
    <mergeCell ref="I81:J81"/>
    <mergeCell ref="G78:H78"/>
    <mergeCell ref="I78:J78"/>
    <mergeCell ref="G75:H75"/>
    <mergeCell ref="I75:J75"/>
    <mergeCell ref="G80:H80"/>
    <mergeCell ref="I80:J80"/>
    <mergeCell ref="G77:H77"/>
    <mergeCell ref="I77:J77"/>
    <mergeCell ref="G62:H62"/>
    <mergeCell ref="I62:J62"/>
    <mergeCell ref="G60:H60"/>
    <mergeCell ref="I60:J60"/>
    <mergeCell ref="G64:H64"/>
    <mergeCell ref="I64:J64"/>
    <mergeCell ref="G61:H61"/>
    <mergeCell ref="I61:J61"/>
    <mergeCell ref="G59:H59"/>
    <mergeCell ref="I59:J59"/>
    <mergeCell ref="G56:H56"/>
    <mergeCell ref="I56:J56"/>
    <mergeCell ref="G58:H58"/>
    <mergeCell ref="I58:J58"/>
    <mergeCell ref="G57:H57"/>
    <mergeCell ref="I57:J57"/>
    <mergeCell ref="G70:H70"/>
    <mergeCell ref="I70:J70"/>
    <mergeCell ref="G67:H67"/>
    <mergeCell ref="I67:J67"/>
    <mergeCell ref="G69:H69"/>
    <mergeCell ref="I69:J69"/>
    <mergeCell ref="G66:H66"/>
    <mergeCell ref="I66:J66"/>
    <mergeCell ref="K39:S39"/>
    <mergeCell ref="I53:J53"/>
    <mergeCell ref="G51:H51"/>
    <mergeCell ref="I51:J51"/>
    <mergeCell ref="I55:J55"/>
    <mergeCell ref="G52:H52"/>
    <mergeCell ref="I52:J52"/>
    <mergeCell ref="G53:H53"/>
    <mergeCell ref="G54:H54"/>
    <mergeCell ref="I54:J54"/>
    <mergeCell ref="G55:H55"/>
    <mergeCell ref="I49:J49"/>
    <mergeCell ref="G48:H48"/>
    <mergeCell ref="G47:H47"/>
    <mergeCell ref="I47:J47"/>
    <mergeCell ref="G50:H50"/>
    <mergeCell ref="I50:J50"/>
    <mergeCell ref="I48:J48"/>
    <mergeCell ref="G49:H49"/>
    <mergeCell ref="AS27:AU27"/>
    <mergeCell ref="G33:H33"/>
    <mergeCell ref="I33:J33"/>
    <mergeCell ref="I32:J32"/>
    <mergeCell ref="AD29:AF29"/>
    <mergeCell ref="AD33:AF33"/>
    <mergeCell ref="AS25:AU25"/>
    <mergeCell ref="G34:H34"/>
    <mergeCell ref="I34:J34"/>
    <mergeCell ref="G32:H32"/>
    <mergeCell ref="G30:H30"/>
    <mergeCell ref="I30:J30"/>
    <mergeCell ref="G25:H25"/>
    <mergeCell ref="Z29:AA29"/>
    <mergeCell ref="I31:J31"/>
    <mergeCell ref="K31:S31"/>
    <mergeCell ref="K32:S32"/>
    <mergeCell ref="K33:S33"/>
    <mergeCell ref="AD30:AF30"/>
    <mergeCell ref="AD31:AF31"/>
    <mergeCell ref="AD32:AF32"/>
    <mergeCell ref="G31:H31"/>
    <mergeCell ref="Z30:AA30"/>
    <mergeCell ref="Z31:AA31"/>
    <mergeCell ref="I29:J29"/>
    <mergeCell ref="G29:H29"/>
    <mergeCell ref="G27:H27"/>
    <mergeCell ref="G26:H26"/>
    <mergeCell ref="AD28:AF28"/>
    <mergeCell ref="AD26:AF26"/>
    <mergeCell ref="AS22:AU22"/>
    <mergeCell ref="AS23:AU23"/>
    <mergeCell ref="AS24:AU24"/>
    <mergeCell ref="I26:J26"/>
    <mergeCell ref="AD22:AF22"/>
    <mergeCell ref="AS21:AU21"/>
    <mergeCell ref="AR19:AU19"/>
    <mergeCell ref="AS20:AU20"/>
    <mergeCell ref="AC19:AG19"/>
    <mergeCell ref="AS26:AU26"/>
    <mergeCell ref="I19:J19"/>
    <mergeCell ref="I20:J20"/>
    <mergeCell ref="I23:J23"/>
    <mergeCell ref="I24:J24"/>
    <mergeCell ref="AD21:AF21"/>
    <mergeCell ref="I25:J25"/>
    <mergeCell ref="I21:J21"/>
    <mergeCell ref="AD23:AF23"/>
    <mergeCell ref="AD20:AF20"/>
    <mergeCell ref="G20:H20"/>
    <mergeCell ref="I27:J27"/>
    <mergeCell ref="AD24:AF24"/>
    <mergeCell ref="G28:H28"/>
    <mergeCell ref="AD25:AF25"/>
    <mergeCell ref="AD27:AF27"/>
    <mergeCell ref="K23:S23"/>
    <mergeCell ref="B15:D15"/>
    <mergeCell ref="U13:U15"/>
    <mergeCell ref="V13:Z15"/>
    <mergeCell ref="E25:F25"/>
    <mergeCell ref="E26:F26"/>
    <mergeCell ref="E27:F27"/>
    <mergeCell ref="E24:F24"/>
    <mergeCell ref="G21:H21"/>
    <mergeCell ref="Z24:AA24"/>
    <mergeCell ref="Z25:AA25"/>
    <mergeCell ref="Z26:AA26"/>
    <mergeCell ref="Z27:AA27"/>
    <mergeCell ref="Z28:AA28"/>
    <mergeCell ref="Z17:AA18"/>
    <mergeCell ref="I28:J28"/>
    <mergeCell ref="E23:F23"/>
    <mergeCell ref="E15:Q15"/>
    <mergeCell ref="D11:W11"/>
    <mergeCell ref="B13:D13"/>
    <mergeCell ref="E13:Q13"/>
    <mergeCell ref="B14:D14"/>
    <mergeCell ref="E14:Q14"/>
    <mergeCell ref="E44:F44"/>
    <mergeCell ref="E47:F47"/>
    <mergeCell ref="E48:F48"/>
    <mergeCell ref="E35:F35"/>
    <mergeCell ref="E36:F36"/>
    <mergeCell ref="E37:F37"/>
    <mergeCell ref="E38:F38"/>
    <mergeCell ref="E43:F43"/>
    <mergeCell ref="G22:H22"/>
    <mergeCell ref="I22:J22"/>
    <mergeCell ref="G23:H23"/>
    <mergeCell ref="G24:H24"/>
    <mergeCell ref="E46:F46"/>
    <mergeCell ref="E19:F19"/>
    <mergeCell ref="E20:F20"/>
    <mergeCell ref="E21:F21"/>
    <mergeCell ref="E22:F22"/>
    <mergeCell ref="E28:F28"/>
    <mergeCell ref="G44:H44"/>
    <mergeCell ref="I44:J44"/>
    <mergeCell ref="I37:J37"/>
    <mergeCell ref="K37:S37"/>
    <mergeCell ref="K36:S36"/>
    <mergeCell ref="G46:H46"/>
    <mergeCell ref="I46:J46"/>
    <mergeCell ref="G45:H45"/>
    <mergeCell ref="G19:H19"/>
    <mergeCell ref="E57:F57"/>
    <mergeCell ref="E63:F63"/>
    <mergeCell ref="E70:F70"/>
    <mergeCell ref="G35:H35"/>
    <mergeCell ref="G36:H36"/>
    <mergeCell ref="I36:J36"/>
    <mergeCell ref="I35:J35"/>
    <mergeCell ref="E74:F74"/>
    <mergeCell ref="E29:F29"/>
    <mergeCell ref="E30:F30"/>
    <mergeCell ref="E31:F31"/>
    <mergeCell ref="E32:F32"/>
    <mergeCell ref="I45:J45"/>
    <mergeCell ref="G43:H43"/>
    <mergeCell ref="I43:J43"/>
    <mergeCell ref="G37:H37"/>
    <mergeCell ref="G42:H42"/>
    <mergeCell ref="I42:J42"/>
    <mergeCell ref="G38:H38"/>
    <mergeCell ref="I38:J38"/>
    <mergeCell ref="G41:H41"/>
    <mergeCell ref="I41:J41"/>
    <mergeCell ref="G40:H40"/>
    <mergeCell ref="I40:J40"/>
    <mergeCell ref="G39:H39"/>
    <mergeCell ref="I39:J39"/>
    <mergeCell ref="G63:H63"/>
    <mergeCell ref="I63:J63"/>
    <mergeCell ref="G68:H68"/>
    <mergeCell ref="I68:J68"/>
    <mergeCell ref="G65:H65"/>
    <mergeCell ref="I65:J65"/>
    <mergeCell ref="Z97:AA97"/>
    <mergeCell ref="Z100:AA100"/>
    <mergeCell ref="Z101:AA101"/>
    <mergeCell ref="E41:F41"/>
    <mergeCell ref="E42:F42"/>
    <mergeCell ref="K38:S38"/>
    <mergeCell ref="Z109:AA109"/>
    <mergeCell ref="E61:F61"/>
    <mergeCell ref="E62:F62"/>
    <mergeCell ref="E52:F52"/>
    <mergeCell ref="E53:F53"/>
    <mergeCell ref="Z48:AA48"/>
    <mergeCell ref="Z49:AA49"/>
    <mergeCell ref="E49:F49"/>
    <mergeCell ref="E50:F50"/>
    <mergeCell ref="E51:F51"/>
    <mergeCell ref="E58:F58"/>
    <mergeCell ref="E76:F76"/>
    <mergeCell ref="E77:F77"/>
    <mergeCell ref="Z76:AA76"/>
    <mergeCell ref="Z77:AA77"/>
    <mergeCell ref="E66:F66"/>
    <mergeCell ref="E67:F67"/>
    <mergeCell ref="E68:F68"/>
    <mergeCell ref="E69:F69"/>
    <mergeCell ref="E75:F75"/>
    <mergeCell ref="Z71:AA71"/>
    <mergeCell ref="E59:F59"/>
    <mergeCell ref="E60:F60"/>
    <mergeCell ref="E54:F54"/>
    <mergeCell ref="E55:F55"/>
    <mergeCell ref="E56:F56"/>
    <mergeCell ref="I102:J102"/>
    <mergeCell ref="G116:H116"/>
    <mergeCell ref="E71:F71"/>
    <mergeCell ref="E72:F72"/>
    <mergeCell ref="E73:F73"/>
    <mergeCell ref="G128:H128"/>
    <mergeCell ref="E78:F78"/>
    <mergeCell ref="E79:F79"/>
    <mergeCell ref="E80:F80"/>
    <mergeCell ref="E81:F81"/>
    <mergeCell ref="E82:F82"/>
    <mergeCell ref="E83:F83"/>
    <mergeCell ref="E96:F96"/>
    <mergeCell ref="E97:F97"/>
    <mergeCell ref="E88:F88"/>
    <mergeCell ref="E89:F89"/>
    <mergeCell ref="E84:F84"/>
    <mergeCell ref="E85:F85"/>
    <mergeCell ref="E86:F86"/>
    <mergeCell ref="E87:F87"/>
    <mergeCell ref="E112:F112"/>
    <mergeCell ref="G74:H74"/>
    <mergeCell ref="I74:J74"/>
    <mergeCell ref="G71:H71"/>
    <mergeCell ref="I71:J71"/>
    <mergeCell ref="G76:H76"/>
    <mergeCell ref="I76:J76"/>
    <mergeCell ref="G73:H73"/>
    <mergeCell ref="I73:J73"/>
    <mergeCell ref="G94:H94"/>
    <mergeCell ref="G72:H72"/>
    <mergeCell ref="I72:J72"/>
    <mergeCell ref="G148:H148"/>
    <mergeCell ref="K158:S158"/>
    <mergeCell ref="Z98:AA98"/>
    <mergeCell ref="Z99:AA99"/>
    <mergeCell ref="Z108:AA108"/>
    <mergeCell ref="I148:J148"/>
    <mergeCell ref="E118:F118"/>
    <mergeCell ref="E119:F119"/>
    <mergeCell ref="E132:F132"/>
    <mergeCell ref="E133:F133"/>
    <mergeCell ref="E124:F124"/>
    <mergeCell ref="E125:F125"/>
    <mergeCell ref="Z120:AA120"/>
    <mergeCell ref="Z121:AA121"/>
    <mergeCell ref="E120:F120"/>
    <mergeCell ref="E121:F121"/>
    <mergeCell ref="E122:F122"/>
    <mergeCell ref="E123:F123"/>
    <mergeCell ref="E131:F131"/>
    <mergeCell ref="Z102:AA102"/>
    <mergeCell ref="Z103:AA103"/>
    <mergeCell ref="Z104:AA104"/>
    <mergeCell ref="Z105:AA105"/>
    <mergeCell ref="Z106:AA106"/>
    <mergeCell ref="Z107:AA107"/>
    <mergeCell ref="G103:H103"/>
    <mergeCell ref="I103:J103"/>
    <mergeCell ref="G108:H108"/>
    <mergeCell ref="I108:J108"/>
    <mergeCell ref="G105:H105"/>
    <mergeCell ref="E146:F146"/>
    <mergeCell ref="E147:F147"/>
    <mergeCell ref="E150:F150"/>
    <mergeCell ref="E151:F151"/>
    <mergeCell ref="E152:F152"/>
    <mergeCell ref="E153:F153"/>
    <mergeCell ref="E154:F154"/>
    <mergeCell ref="E155:F155"/>
    <mergeCell ref="E160:F160"/>
    <mergeCell ref="Z150:AA150"/>
    <mergeCell ref="Z151:AA151"/>
    <mergeCell ref="Z152:AA152"/>
    <mergeCell ref="Z153:AA153"/>
    <mergeCell ref="Z154:AA154"/>
    <mergeCell ref="Z155:AA155"/>
    <mergeCell ref="K146:S146"/>
    <mergeCell ref="K153:S153"/>
    <mergeCell ref="K154:S154"/>
    <mergeCell ref="K147:S147"/>
    <mergeCell ref="K148:S148"/>
    <mergeCell ref="K151:S151"/>
    <mergeCell ref="K152:S152"/>
    <mergeCell ref="G154:H154"/>
    <mergeCell ref="I154:J154"/>
    <mergeCell ref="G151:H151"/>
    <mergeCell ref="I151:J151"/>
    <mergeCell ref="G156:H156"/>
    <mergeCell ref="I156:J156"/>
    <mergeCell ref="G153:H153"/>
    <mergeCell ref="I153:J153"/>
    <mergeCell ref="G150:H150"/>
    <mergeCell ref="I150:J150"/>
    <mergeCell ref="Z156:AA156"/>
    <mergeCell ref="Z157:AA157"/>
    <mergeCell ref="E188:F188"/>
    <mergeCell ref="E176:F176"/>
    <mergeCell ref="E177:F177"/>
    <mergeCell ref="E182:F182"/>
    <mergeCell ref="E183:F183"/>
    <mergeCell ref="E168:F168"/>
    <mergeCell ref="E169:F169"/>
    <mergeCell ref="E170:F170"/>
    <mergeCell ref="E171:F171"/>
    <mergeCell ref="E178:F178"/>
    <mergeCell ref="E184:F184"/>
    <mergeCell ref="E185:F185"/>
    <mergeCell ref="Z184:AA184"/>
    <mergeCell ref="Z185:AA185"/>
    <mergeCell ref="E186:F186"/>
    <mergeCell ref="E187:F187"/>
    <mergeCell ref="G186:H186"/>
    <mergeCell ref="I186:J186"/>
    <mergeCell ref="K187:S187"/>
    <mergeCell ref="G174:H174"/>
    <mergeCell ref="I174:J174"/>
    <mergeCell ref="G171:H171"/>
    <mergeCell ref="I171:J171"/>
    <mergeCell ref="G176:H176"/>
    <mergeCell ref="I176:J176"/>
    <mergeCell ref="G173:H173"/>
    <mergeCell ref="I173:J173"/>
    <mergeCell ref="G170:H170"/>
    <mergeCell ref="I170:J170"/>
    <mergeCell ref="G172:H172"/>
    <mergeCell ref="I172:J172"/>
    <mergeCell ref="G169:H169"/>
    <mergeCell ref="E189:F189"/>
    <mergeCell ref="E190:F190"/>
    <mergeCell ref="E191:F191"/>
    <mergeCell ref="E195:F195"/>
    <mergeCell ref="E196:F196"/>
    <mergeCell ref="E197:F197"/>
    <mergeCell ref="E192:F192"/>
    <mergeCell ref="E193:F193"/>
    <mergeCell ref="E194:F194"/>
    <mergeCell ref="E223:F223"/>
    <mergeCell ref="E224:F224"/>
    <mergeCell ref="E225:F225"/>
    <mergeCell ref="E220:F220"/>
    <mergeCell ref="E221:F221"/>
    <mergeCell ref="E222:F222"/>
    <mergeCell ref="E210:F210"/>
    <mergeCell ref="Z221:AA221"/>
    <mergeCell ref="Z196:AA196"/>
    <mergeCell ref="E216:F216"/>
    <mergeCell ref="E208:F208"/>
    <mergeCell ref="E209:F209"/>
    <mergeCell ref="E198:F198"/>
    <mergeCell ref="E199:F199"/>
    <mergeCell ref="E200:F200"/>
    <mergeCell ref="E201:F201"/>
    <mergeCell ref="E211:F211"/>
    <mergeCell ref="E212:F212"/>
    <mergeCell ref="E213:F213"/>
    <mergeCell ref="E217:F217"/>
    <mergeCell ref="E218:F218"/>
    <mergeCell ref="E219:F219"/>
    <mergeCell ref="E202:F202"/>
    <mergeCell ref="E64:F64"/>
    <mergeCell ref="E65:F65"/>
    <mergeCell ref="E94:F94"/>
    <mergeCell ref="E95:F95"/>
    <mergeCell ref="E90:F90"/>
    <mergeCell ref="E91:F91"/>
    <mergeCell ref="E92:F92"/>
    <mergeCell ref="E93:F93"/>
    <mergeCell ref="E98:F98"/>
    <mergeCell ref="E99:F99"/>
    <mergeCell ref="E106:F106"/>
    <mergeCell ref="E107:F107"/>
    <mergeCell ref="E108:F108"/>
    <mergeCell ref="E109:F109"/>
    <mergeCell ref="E100:F100"/>
    <mergeCell ref="E101:F101"/>
    <mergeCell ref="E130:F130"/>
    <mergeCell ref="E126:F126"/>
    <mergeCell ref="E127:F127"/>
    <mergeCell ref="E128:F128"/>
    <mergeCell ref="E129:F129"/>
    <mergeCell ref="E113:F113"/>
    <mergeCell ref="E102:F102"/>
    <mergeCell ref="E103:F103"/>
    <mergeCell ref="E104:F104"/>
    <mergeCell ref="E105:F105"/>
    <mergeCell ref="E110:F110"/>
    <mergeCell ref="E111:F111"/>
    <mergeCell ref="E114:F114"/>
    <mergeCell ref="E115:F115"/>
    <mergeCell ref="E116:F116"/>
    <mergeCell ref="E117:F117"/>
    <mergeCell ref="E134:F134"/>
    <mergeCell ref="E135:F135"/>
    <mergeCell ref="E142:F142"/>
    <mergeCell ref="E143:F143"/>
    <mergeCell ref="E144:F144"/>
    <mergeCell ref="E145:F145"/>
    <mergeCell ref="E136:F136"/>
    <mergeCell ref="E137:F137"/>
    <mergeCell ref="E166:F166"/>
    <mergeCell ref="E167:F167"/>
    <mergeCell ref="E162:F162"/>
    <mergeCell ref="E163:F163"/>
    <mergeCell ref="E164:F164"/>
    <mergeCell ref="E165:F165"/>
    <mergeCell ref="E180:F180"/>
    <mergeCell ref="E181:F181"/>
    <mergeCell ref="E172:F172"/>
    <mergeCell ref="E173:F173"/>
    <mergeCell ref="E174:F174"/>
    <mergeCell ref="E175:F175"/>
    <mergeCell ref="E179:F179"/>
    <mergeCell ref="E161:F161"/>
    <mergeCell ref="E148:F148"/>
    <mergeCell ref="E149:F149"/>
    <mergeCell ref="E156:F156"/>
    <mergeCell ref="E157:F157"/>
    <mergeCell ref="E158:F158"/>
    <mergeCell ref="E159:F159"/>
    <mergeCell ref="E138:F138"/>
    <mergeCell ref="E139:F139"/>
    <mergeCell ref="E140:F140"/>
    <mergeCell ref="E141:F141"/>
    <mergeCell ref="E203:F203"/>
    <mergeCell ref="E204:F204"/>
    <mergeCell ref="E205:F205"/>
    <mergeCell ref="E206:F206"/>
    <mergeCell ref="E207:F207"/>
    <mergeCell ref="E215:F215"/>
    <mergeCell ref="E226:F226"/>
    <mergeCell ref="E227:F227"/>
    <mergeCell ref="E228:F228"/>
    <mergeCell ref="E229:F229"/>
    <mergeCell ref="Z19:AA19"/>
    <mergeCell ref="Z20:AA20"/>
    <mergeCell ref="Z21:AA21"/>
    <mergeCell ref="Z22:AA22"/>
    <mergeCell ref="Z23:AA23"/>
    <mergeCell ref="E214:F214"/>
    <mergeCell ref="Z32:AA32"/>
    <mergeCell ref="Z33:AA33"/>
    <mergeCell ref="Z34:AA34"/>
    <mergeCell ref="Z35:AA35"/>
    <mergeCell ref="Z36:AA36"/>
    <mergeCell ref="Z37:AA37"/>
    <mergeCell ref="Z38:AA38"/>
    <mergeCell ref="Z39:AA39"/>
    <mergeCell ref="Z40:AA40"/>
    <mergeCell ref="Z41:AA41"/>
    <mergeCell ref="Z42:AA42"/>
    <mergeCell ref="Z43:AA43"/>
    <mergeCell ref="Z44:AA44"/>
    <mergeCell ref="Z45:AA45"/>
    <mergeCell ref="Z46:AA46"/>
    <mergeCell ref="Z47:AA47"/>
    <mergeCell ref="Z50:AA50"/>
    <mergeCell ref="Z51:AA51"/>
    <mergeCell ref="Z52:AA52"/>
    <mergeCell ref="Z53:AA53"/>
    <mergeCell ref="Z54:AA54"/>
    <mergeCell ref="Z55:AA55"/>
    <mergeCell ref="Z56:AA56"/>
    <mergeCell ref="Z57:AA57"/>
    <mergeCell ref="Z58:AA58"/>
    <mergeCell ref="Z59:AA59"/>
    <mergeCell ref="Z60:AA60"/>
    <mergeCell ref="Z61:AA61"/>
    <mergeCell ref="Z64:AA64"/>
    <mergeCell ref="Z62:AA62"/>
    <mergeCell ref="Z63:AA63"/>
    <mergeCell ref="Z65:AA65"/>
    <mergeCell ref="Z66:AA66"/>
    <mergeCell ref="Z131:AA131"/>
    <mergeCell ref="Z132:AA132"/>
    <mergeCell ref="Z133:AA133"/>
    <mergeCell ref="Z136:AA136"/>
    <mergeCell ref="Z137:AA137"/>
    <mergeCell ref="Z67:AA67"/>
    <mergeCell ref="Z68:AA68"/>
    <mergeCell ref="Z69:AA69"/>
    <mergeCell ref="Z70:AA70"/>
    <mergeCell ref="Z72:AA72"/>
    <mergeCell ref="Z73:AA73"/>
    <mergeCell ref="Z74:AA74"/>
    <mergeCell ref="Z75:AA75"/>
    <mergeCell ref="Z78:AA78"/>
    <mergeCell ref="Z79:AA79"/>
    <mergeCell ref="Z80:AA80"/>
    <mergeCell ref="Z81:AA81"/>
    <mergeCell ref="Z82:AA82"/>
    <mergeCell ref="Z83:AA83"/>
    <mergeCell ref="Z86:AA86"/>
    <mergeCell ref="Z87:AA87"/>
    <mergeCell ref="Z88:AA88"/>
    <mergeCell ref="Z84:AA84"/>
    <mergeCell ref="Z85:AA85"/>
    <mergeCell ref="Z89:AA89"/>
    <mergeCell ref="Z90:AA90"/>
    <mergeCell ref="Z91:AA91"/>
    <mergeCell ref="Z92:AA92"/>
    <mergeCell ref="Z93:AA93"/>
    <mergeCell ref="Z94:AA94"/>
    <mergeCell ref="Z95:AA95"/>
    <mergeCell ref="Z96:AA96"/>
    <mergeCell ref="Z110:AA110"/>
    <mergeCell ref="Z111:AA111"/>
    <mergeCell ref="Z114:AA114"/>
    <mergeCell ref="Z115:AA115"/>
    <mergeCell ref="Z116:AA116"/>
    <mergeCell ref="Z117:AA117"/>
    <mergeCell ref="Z118:AA118"/>
    <mergeCell ref="Z119:AA119"/>
    <mergeCell ref="Z122:AA122"/>
    <mergeCell ref="Z123:AA123"/>
    <mergeCell ref="Z124:AA124"/>
    <mergeCell ref="Z125:AA125"/>
    <mergeCell ref="Z126:AA126"/>
    <mergeCell ref="Z127:AA127"/>
    <mergeCell ref="Z128:AA128"/>
    <mergeCell ref="Z129:AA129"/>
    <mergeCell ref="Z130:AA130"/>
    <mergeCell ref="Z112:AA112"/>
    <mergeCell ref="Z113:AA113"/>
    <mergeCell ref="Z134:AA134"/>
    <mergeCell ref="Z135:AA135"/>
    <mergeCell ref="Z138:AA138"/>
    <mergeCell ref="Z139:AA139"/>
    <mergeCell ref="Z140:AA140"/>
    <mergeCell ref="Z141:AA141"/>
    <mergeCell ref="Z142:AA142"/>
    <mergeCell ref="Z143:AA143"/>
    <mergeCell ref="Z144:AA144"/>
    <mergeCell ref="Z145:AA145"/>
    <mergeCell ref="Z146:AA146"/>
    <mergeCell ref="Z147:AA147"/>
    <mergeCell ref="Z164:AA164"/>
    <mergeCell ref="Z165:AA165"/>
    <mergeCell ref="Z166:AA166"/>
    <mergeCell ref="Z167:AA167"/>
    <mergeCell ref="Z168:AA168"/>
    <mergeCell ref="Z160:AA160"/>
    <mergeCell ref="Z161:AA161"/>
    <mergeCell ref="Z158:AA158"/>
    <mergeCell ref="Z159:AA159"/>
    <mergeCell ref="Z162:AA162"/>
    <mergeCell ref="Z163:AA163"/>
    <mergeCell ref="Z148:AA148"/>
    <mergeCell ref="Z149:AA149"/>
    <mergeCell ref="Z169:AA169"/>
    <mergeCell ref="Z172:AA172"/>
    <mergeCell ref="Z173:AA173"/>
    <mergeCell ref="Z170:AA170"/>
    <mergeCell ref="Z171:AA171"/>
    <mergeCell ref="Z174:AA174"/>
    <mergeCell ref="Z175:AA175"/>
    <mergeCell ref="Z176:AA176"/>
    <mergeCell ref="Z177:AA177"/>
    <mergeCell ref="Z178:AA178"/>
    <mergeCell ref="Z179:AA179"/>
    <mergeCell ref="Z180:AA180"/>
    <mergeCell ref="Z187:AA187"/>
    <mergeCell ref="Z188:AA188"/>
    <mergeCell ref="Z189:AA189"/>
    <mergeCell ref="Z190:AA190"/>
    <mergeCell ref="Z191:AA191"/>
    <mergeCell ref="Z194:AA194"/>
    <mergeCell ref="Z195:AA195"/>
    <mergeCell ref="Z192:AA192"/>
    <mergeCell ref="Z193:AA193"/>
    <mergeCell ref="Z211:AA211"/>
    <mergeCell ref="Z212:AA212"/>
    <mergeCell ref="Z197:AA197"/>
    <mergeCell ref="Z198:AA198"/>
    <mergeCell ref="Z199:AA199"/>
    <mergeCell ref="Z200:AA200"/>
    <mergeCell ref="Z201:AA201"/>
    <mergeCell ref="Z203:AA203"/>
    <mergeCell ref="Z202:AA202"/>
    <mergeCell ref="Z204:AA204"/>
    <mergeCell ref="Z205:AA205"/>
    <mergeCell ref="Z208:AA208"/>
    <mergeCell ref="Z209:AA209"/>
    <mergeCell ref="Z210:AA210"/>
    <mergeCell ref="Z206:AA206"/>
    <mergeCell ref="Z207:AA207"/>
    <mergeCell ref="K102:S102"/>
    <mergeCell ref="K103:S103"/>
    <mergeCell ref="K104:S104"/>
    <mergeCell ref="K100:S100"/>
    <mergeCell ref="K58:S58"/>
    <mergeCell ref="K69:S69"/>
    <mergeCell ref="K70:S70"/>
    <mergeCell ref="K65:S65"/>
    <mergeCell ref="K66:S66"/>
    <mergeCell ref="Z224:AA224"/>
    <mergeCell ref="Z225:AA225"/>
    <mergeCell ref="Z226:AA226"/>
    <mergeCell ref="K60:S60"/>
    <mergeCell ref="K61:S61"/>
    <mergeCell ref="K108:S108"/>
    <mergeCell ref="K131:S131"/>
    <mergeCell ref="K132:S132"/>
    <mergeCell ref="K111:S111"/>
    <mergeCell ref="K112:S112"/>
    <mergeCell ref="K155:S155"/>
    <mergeCell ref="K156:S156"/>
    <mergeCell ref="K109:S109"/>
    <mergeCell ref="K110:S110"/>
    <mergeCell ref="K135:S135"/>
    <mergeCell ref="K136:S136"/>
    <mergeCell ref="K125:S125"/>
    <mergeCell ref="K126:S126"/>
    <mergeCell ref="K127:S127"/>
    <mergeCell ref="Z181:AA181"/>
    <mergeCell ref="Z182:AA182"/>
    <mergeCell ref="Z183:AA183"/>
    <mergeCell ref="Z186:AA186"/>
    <mergeCell ref="K180:S180"/>
    <mergeCell ref="K133:S133"/>
    <mergeCell ref="K134:S134"/>
    <mergeCell ref="K159:S159"/>
    <mergeCell ref="K160:S160"/>
    <mergeCell ref="K149:S149"/>
    <mergeCell ref="K150:S150"/>
    <mergeCell ref="G17:H18"/>
    <mergeCell ref="I17:J18"/>
    <mergeCell ref="K93:S93"/>
    <mergeCell ref="K94:S94"/>
    <mergeCell ref="K89:S89"/>
    <mergeCell ref="K90:S90"/>
    <mergeCell ref="K91:S91"/>
    <mergeCell ref="K92:S92"/>
    <mergeCell ref="K95:S95"/>
    <mergeCell ref="K83:S83"/>
    <mergeCell ref="K84:S84"/>
    <mergeCell ref="K96:S96"/>
    <mergeCell ref="K97:S97"/>
    <mergeCell ref="K98:S98"/>
    <mergeCell ref="K105:S105"/>
    <mergeCell ref="K106:S106"/>
    <mergeCell ref="K99:S99"/>
    <mergeCell ref="K64:S64"/>
    <mergeCell ref="K54:S54"/>
    <mergeCell ref="K19:S19"/>
    <mergeCell ref="K20:S20"/>
    <mergeCell ref="K21:S21"/>
    <mergeCell ref="K22:S22"/>
    <mergeCell ref="K157:S157"/>
    <mergeCell ref="K55:S55"/>
    <mergeCell ref="K68:S68"/>
    <mergeCell ref="K71:S71"/>
    <mergeCell ref="K72:S72"/>
    <mergeCell ref="K73:S73"/>
    <mergeCell ref="K74:S74"/>
    <mergeCell ref="K81:S81"/>
    <mergeCell ref="K82:S82"/>
    <mergeCell ref="K75:S75"/>
    <mergeCell ref="K76:S76"/>
    <mergeCell ref="K52:S52"/>
    <mergeCell ref="K53:S53"/>
    <mergeCell ref="K178:S178"/>
    <mergeCell ref="K171:S171"/>
    <mergeCell ref="K119:S119"/>
    <mergeCell ref="K120:S120"/>
    <mergeCell ref="K121:S121"/>
    <mergeCell ref="K122:S122"/>
    <mergeCell ref="K56:S56"/>
    <mergeCell ref="K57:S57"/>
    <mergeCell ref="K59:S59"/>
    <mergeCell ref="K107:S107"/>
    <mergeCell ref="K62:S62"/>
    <mergeCell ref="K63:S63"/>
    <mergeCell ref="K87:S87"/>
    <mergeCell ref="K88:S88"/>
    <mergeCell ref="K77:S77"/>
    <mergeCell ref="K78:S78"/>
    <mergeCell ref="K79:S79"/>
    <mergeCell ref="K80:S80"/>
    <mergeCell ref="K85:S85"/>
    <mergeCell ref="K86:S86"/>
    <mergeCell ref="K101:S101"/>
    <mergeCell ref="A17:A18"/>
    <mergeCell ref="B17:B18"/>
    <mergeCell ref="C17:C18"/>
    <mergeCell ref="D17:D18"/>
    <mergeCell ref="E17:F18"/>
    <mergeCell ref="K190:S190"/>
    <mergeCell ref="K185:S185"/>
    <mergeCell ref="K186:S186"/>
    <mergeCell ref="K221:S221"/>
    <mergeCell ref="K222:S222"/>
    <mergeCell ref="K199:S199"/>
    <mergeCell ref="K200:S200"/>
    <mergeCell ref="K195:S195"/>
    <mergeCell ref="K196:S196"/>
    <mergeCell ref="K218:S218"/>
    <mergeCell ref="K205:S205"/>
    <mergeCell ref="K206:S206"/>
    <mergeCell ref="K211:S211"/>
    <mergeCell ref="K24:S24"/>
    <mergeCell ref="K25:S25"/>
    <mergeCell ref="K26:S26"/>
    <mergeCell ref="K27:S27"/>
    <mergeCell ref="K28:S28"/>
    <mergeCell ref="K41:S41"/>
    <mergeCell ref="K34:S34"/>
    <mergeCell ref="K35:S35"/>
    <mergeCell ref="K42:S42"/>
    <mergeCell ref="K48:S48"/>
    <mergeCell ref="K44:S44"/>
    <mergeCell ref="K45:S45"/>
    <mergeCell ref="K46:S46"/>
    <mergeCell ref="K47:S47"/>
    <mergeCell ref="K129:S129"/>
    <mergeCell ref="K130:S130"/>
    <mergeCell ref="K123:S123"/>
    <mergeCell ref="K124:S124"/>
    <mergeCell ref="K141:S141"/>
    <mergeCell ref="K142:S142"/>
    <mergeCell ref="K137:S137"/>
    <mergeCell ref="K138:S138"/>
    <mergeCell ref="K139:S139"/>
    <mergeCell ref="K140:S140"/>
    <mergeCell ref="K143:S143"/>
    <mergeCell ref="K144:S144"/>
    <mergeCell ref="K145:S145"/>
    <mergeCell ref="K128:S128"/>
    <mergeCell ref="K175:S175"/>
    <mergeCell ref="K176:S176"/>
    <mergeCell ref="T17:Y17"/>
    <mergeCell ref="K17:S18"/>
    <mergeCell ref="K117:S117"/>
    <mergeCell ref="K118:S118"/>
    <mergeCell ref="K113:S113"/>
    <mergeCell ref="K114:S114"/>
    <mergeCell ref="K115:S115"/>
    <mergeCell ref="K116:S116"/>
    <mergeCell ref="K43:S43"/>
    <mergeCell ref="K49:S49"/>
    <mergeCell ref="K50:S50"/>
    <mergeCell ref="K51:S51"/>
    <mergeCell ref="K40:S40"/>
    <mergeCell ref="K29:S29"/>
    <mergeCell ref="K30:S30"/>
    <mergeCell ref="K67:S67"/>
    <mergeCell ref="K213:S213"/>
    <mergeCell ref="K214:S214"/>
    <mergeCell ref="K215:S215"/>
    <mergeCell ref="K217:S217"/>
    <mergeCell ref="K212:S212"/>
    <mergeCell ref="K207:S207"/>
    <mergeCell ref="K208:S208"/>
    <mergeCell ref="K172:S172"/>
    <mergeCell ref="K173:S173"/>
    <mergeCell ref="K174:S174"/>
    <mergeCell ref="K165:S165"/>
    <mergeCell ref="K166:S166"/>
    <mergeCell ref="K161:S161"/>
    <mergeCell ref="K162:S162"/>
    <mergeCell ref="K163:S163"/>
    <mergeCell ref="K164:S164"/>
    <mergeCell ref="K202:S202"/>
    <mergeCell ref="K203:S203"/>
    <mergeCell ref="K204:S204"/>
    <mergeCell ref="K167:S167"/>
    <mergeCell ref="K168:S168"/>
    <mergeCell ref="K169:S169"/>
    <mergeCell ref="K170:S170"/>
    <mergeCell ref="K177:S177"/>
    <mergeCell ref="K197:S197"/>
    <mergeCell ref="K198:S198"/>
    <mergeCell ref="K181:S181"/>
    <mergeCell ref="K182:S182"/>
    <mergeCell ref="K183:S183"/>
    <mergeCell ref="K184:S184"/>
    <mergeCell ref="K189:S189"/>
    <mergeCell ref="K179:S179"/>
    <mergeCell ref="B264:L264"/>
    <mergeCell ref="B265:L265"/>
    <mergeCell ref="B266:L266"/>
    <mergeCell ref="N252:N253"/>
    <mergeCell ref="N254:N257"/>
    <mergeCell ref="N258:N261"/>
    <mergeCell ref="N262:N263"/>
    <mergeCell ref="N264:N266"/>
    <mergeCell ref="Q264:AC264"/>
    <mergeCell ref="K188:S188"/>
    <mergeCell ref="K191:S191"/>
    <mergeCell ref="K192:S192"/>
    <mergeCell ref="K193:S193"/>
    <mergeCell ref="K194:S194"/>
    <mergeCell ref="K216:S216"/>
    <mergeCell ref="K201:S201"/>
    <mergeCell ref="K229:S229"/>
    <mergeCell ref="K209:S209"/>
    <mergeCell ref="K210:S210"/>
    <mergeCell ref="Z213:AA213"/>
    <mergeCell ref="Z227:AA227"/>
    <mergeCell ref="Z214:AA214"/>
    <mergeCell ref="Z215:AA215"/>
    <mergeCell ref="Z216:AA216"/>
    <mergeCell ref="Z217:AA217"/>
    <mergeCell ref="Z218:AA218"/>
    <mergeCell ref="Z219:AA219"/>
    <mergeCell ref="Z220:AA220"/>
    <mergeCell ref="Z228:AA228"/>
    <mergeCell ref="Z229:AA229"/>
    <mergeCell ref="Z222:AA222"/>
    <mergeCell ref="Z223:AA223"/>
  </mergeCells>
  <phoneticPr fontId="3"/>
  <conditionalFormatting sqref="A20:A229">
    <cfRule type="expression" dxfId="29" priority="164" stopIfTrue="1">
      <formula>COUNTIFS($D$20:$D$229,D20,$E$20:$E$229,E20)&gt;1</formula>
    </cfRule>
    <cfRule type="expression" dxfId="28" priority="165" stopIfTrue="1">
      <formula>G20="Ｂ"</formula>
    </cfRule>
  </conditionalFormatting>
  <conditionalFormatting sqref="B20:B229">
    <cfRule type="expression" dxfId="27" priority="7" stopIfTrue="1">
      <formula>COUNTIFS($D$20:$D$229,D20,$E$20:$E$229,E20)&gt;1</formula>
    </cfRule>
    <cfRule type="expression" dxfId="26" priority="8" stopIfTrue="1">
      <formula>G20="Ｂ"</formula>
    </cfRule>
  </conditionalFormatting>
  <conditionalFormatting sqref="B235:I235">
    <cfRule type="expression" dxfId="25" priority="29" stopIfTrue="1">
      <formula>$B$235&gt;150</formula>
    </cfRule>
    <cfRule type="expression" dxfId="24" priority="30" stopIfTrue="1">
      <formula>$B$235&lt;90</formula>
    </cfRule>
  </conditionalFormatting>
  <conditionalFormatting sqref="C20:C229">
    <cfRule type="expression" dxfId="23" priority="9" stopIfTrue="1">
      <formula>COUNTIFS($D$20:$D$229,D20,$E$20:$E$229,E20)&gt;1</formula>
    </cfRule>
    <cfRule type="expression" dxfId="22" priority="10" stopIfTrue="1">
      <formula>G20="Ｂ"</formula>
    </cfRule>
  </conditionalFormatting>
  <conditionalFormatting sqref="D20:D229">
    <cfRule type="expression" dxfId="21" priority="170" stopIfTrue="1">
      <formula>COUNTIFS($D$20:$D$229,D20,$E$20:$E$229,E20)&gt;1</formula>
    </cfRule>
    <cfRule type="expression" dxfId="20" priority="171" stopIfTrue="1">
      <formula>G20="Ｂ"</formula>
    </cfRule>
  </conditionalFormatting>
  <conditionalFormatting sqref="E20:E229">
    <cfRule type="expression" dxfId="19" priority="13" stopIfTrue="1">
      <formula>COUNTIFS($D$20:$D$229,D20,$E$20:$E$229,E20)&gt;1</formula>
    </cfRule>
    <cfRule type="expression" dxfId="18" priority="14" stopIfTrue="1">
      <formula>G20="Ｂ"</formula>
    </cfRule>
  </conditionalFormatting>
  <conditionalFormatting sqref="F232">
    <cfRule type="expression" dxfId="17" priority="26" stopIfTrue="1">
      <formula>$F$232&lt;180</formula>
    </cfRule>
  </conditionalFormatting>
  <conditionalFormatting sqref="F232:I232">
    <cfRule type="expression" dxfId="16" priority="25" stopIfTrue="1">
      <formula>$F$232&gt;180</formula>
    </cfRule>
  </conditionalFormatting>
  <conditionalFormatting sqref="G20:H229">
    <cfRule type="expression" dxfId="15" priority="5" stopIfTrue="1">
      <formula>COUNTIFS($D$20:$D$229,D20,$E$20:$E$229,E20)&gt;1</formula>
    </cfRule>
    <cfRule type="expression" dxfId="14" priority="6" stopIfTrue="1">
      <formula>G20="Ｂ"</formula>
    </cfRule>
  </conditionalFormatting>
  <conditionalFormatting sqref="I20:J229">
    <cfRule type="expression" dxfId="13" priority="15" stopIfTrue="1">
      <formula>COUNTIFS($D$20:$D$229,D20,$E$20:$E$229,E20)&gt;1</formula>
    </cfRule>
    <cfRule type="expression" dxfId="12" priority="16" stopIfTrue="1">
      <formula>G20="Ｂ"</formula>
    </cfRule>
  </conditionalFormatting>
  <conditionalFormatting sqref="J235:Q235">
    <cfRule type="expression" dxfId="11" priority="27" stopIfTrue="1">
      <formula>$J$235&gt;90</formula>
    </cfRule>
    <cfRule type="expression" dxfId="10" priority="28" stopIfTrue="1">
      <formula>$J$235&lt;30</formula>
    </cfRule>
  </conditionalFormatting>
  <conditionalFormatting sqref="K20:K229">
    <cfRule type="expression" dxfId="9" priority="19" stopIfTrue="1">
      <formula>COUNTIFS($D$20:$D$229,D20,$E$20:$E$229,E20)&gt;1</formula>
    </cfRule>
    <cfRule type="expression" dxfId="8" priority="20" stopIfTrue="1">
      <formula>G20="Ｂ"</formula>
    </cfRule>
  </conditionalFormatting>
  <conditionalFormatting sqref="N232">
    <cfRule type="expression" dxfId="7" priority="24" stopIfTrue="1">
      <formula>$N$232&lt;30</formula>
    </cfRule>
  </conditionalFormatting>
  <conditionalFormatting sqref="N232:Q232">
    <cfRule type="expression" dxfId="6" priority="23" stopIfTrue="1">
      <formula>$N$232&gt;30</formula>
    </cfRule>
  </conditionalFormatting>
  <conditionalFormatting sqref="T20:Y229">
    <cfRule type="expression" dxfId="5" priority="21" stopIfTrue="1">
      <formula>COUNTIFS($D$20:$D$229,$D20,$E$20:$E$229,$E20)&gt;1</formula>
    </cfRule>
    <cfRule type="expression" dxfId="4" priority="22" stopIfTrue="1">
      <formula>$G20="Ｂ"</formula>
    </cfRule>
  </conditionalFormatting>
  <conditionalFormatting sqref="V232">
    <cfRule type="expression" dxfId="3" priority="62" stopIfTrue="1">
      <formula>V232&lt;&gt;210</formula>
    </cfRule>
  </conditionalFormatting>
  <conditionalFormatting sqref="Z20:Z229">
    <cfRule type="expression" dxfId="2" priority="17" stopIfTrue="1">
      <formula>COUNTIFS($D$20:$D$229,D20,$E$20:$E$229,E20)&gt;1</formula>
    </cfRule>
    <cfRule type="expression" dxfId="1" priority="18" stopIfTrue="1">
      <formula>G20="Ｂ"</formula>
    </cfRule>
  </conditionalFormatting>
  <conditionalFormatting sqref="Z241">
    <cfRule type="expression" dxfId="0" priority="2" stopIfTrue="1">
      <formula>Z241&lt;&gt;180</formula>
    </cfRule>
  </conditionalFormatting>
  <dataValidations xWindow="53" yWindow="668" count="21">
    <dataValidation type="list" allowBlank="1" showInputMessage="1" showErrorMessage="1" sqref="G19" xr:uid="{00000000-0002-0000-0300-000000000000}">
      <formula1>"Ａ１,Ａ１実演,Ａ２,Ａ２参観"</formula1>
    </dataValidation>
    <dataValidation type="list" allowBlank="1" showInputMessage="1" showErrorMessage="1" sqref="V12:AH12 V10:AH10" xr:uid="{00000000-0002-0000-0300-000001000000}">
      <formula1>#REF!</formula1>
    </dataValidation>
    <dataValidation type="list" allowBlank="1" showInputMessage="1" showErrorMessage="1" sqref="Z19" xr:uid="{00000000-0002-0000-0300-000002000000}">
      <formula1>$AW$19:$AW$34</formula1>
    </dataValidation>
    <dataValidation type="list" allowBlank="1" showInputMessage="1" showErrorMessage="1" sqref="B19" xr:uid="{00000000-0002-0000-0300-000003000000}">
      <formula1>$BN$19:$BN$30</formula1>
    </dataValidation>
    <dataValidation type="list" allowBlank="1" showInputMessage="1" showErrorMessage="1" sqref="C19" xr:uid="{00000000-0002-0000-0300-000004000000}">
      <formula1>$BN$19:$BN$49</formula1>
    </dataValidation>
    <dataValidation allowBlank="1" showErrorMessage="1" promptTitle="例：○○市立○○中学校" prompt="　　　　" sqref="E14" xr:uid="{00000000-0002-0000-0300-000005000000}"/>
    <dataValidation type="list" allowBlank="1" showInputMessage="1" sqref="I19" xr:uid="{00000000-0002-0000-0300-000006000000}">
      <formula1>$AD$20:$AD$33</formula1>
    </dataValidation>
    <dataValidation allowBlank="1" showErrorMessage="1" prompt="　　　　" sqref="E13:Q13" xr:uid="{00000000-0002-0000-0300-000007000000}"/>
    <dataValidation type="list" allowBlank="1" showInputMessage="1" showErrorMessage="1" sqref="E19" xr:uid="{00000000-0002-0000-0300-000008000000}">
      <formula1>$AS$20:$AS$27</formula1>
    </dataValidation>
    <dataValidation type="list" allowBlank="1" showInputMessage="1" sqref="K19" xr:uid="{00000000-0002-0000-0300-000009000000}">
      <formula1>$BP$19:$BP$48</formula1>
    </dataValidation>
    <dataValidation type="list" allowBlank="1" showInputMessage="1" showErrorMessage="1" sqref="T19:Y19" xr:uid="{00000000-0002-0000-0300-00000A000000}">
      <formula1>"○,　"</formula1>
    </dataValidation>
    <dataValidation allowBlank="1" showErrorMessage="1" sqref="E15:Q15" xr:uid="{00000000-0002-0000-0300-00000B000000}"/>
    <dataValidation allowBlank="1" sqref="AD20:AF33" xr:uid="{00000000-0002-0000-0300-00000C000000}"/>
    <dataValidation type="list" allowBlank="1" showInputMessage="1" showErrorMessage="1" promptTitle="月の入力" prompt="▼から選択_x000a_月日を入力すると曜日が自動表示されます" sqref="B20:B229" xr:uid="{00000000-0002-0000-0300-00000D000000}">
      <formula1>$BN$19:$BN$30</formula1>
    </dataValidation>
    <dataValidation type="list" allowBlank="1" showInputMessage="1" showErrorMessage="1" promptTitle="日の入力" prompt="▼から選択_x000a_月日を入力すると曜日が自動表示されます" sqref="C20:C229" xr:uid="{00000000-0002-0000-0300-00000E000000}">
      <formula1>$BN$19:$BN$49</formula1>
    </dataValidation>
    <dataValidation type="list" allowBlank="1" showInputMessage="1" showErrorMessage="1" errorTitle="該当しません" error="▼から選択してください" promptTitle="時間の入力" prompt="▼から選択_x000a_月日・時間が重複しているとセルが赤になります" sqref="E20:F229" xr:uid="{00000000-0002-0000-0300-00000F000000}">
      <formula1>$AS$20:$AS$27</formula1>
    </dataValidation>
    <dataValidation type="list" allowBlank="1" showInputMessage="1" showErrorMessage="1" errorTitle="該当しません" error="▼から選択してください" prompt="研修の種類の入力_x000a_該当する研修の種類を▼から選択_x000a_　A1　　　　 (授業実践研修)_x000a_　A1(ICT) (教育機器を活用した授業)_x000a_　A2　　　　 (授業事前・事後研修）_x000a_　A2参観　 (他の教員の授業参観）_x000a_　B　　 　　　(年間計画に基づく研修）_x000a_※Ｂ研はセルがピンクになります" sqref="G20:H229" xr:uid="{00000000-0002-0000-0300-000010000000}">
      <formula1>"Ａ１,Ａ１(ICT),Ａ２,Ａ２参観,Ｂ"</formula1>
    </dataValidation>
    <dataValidation type="list" allowBlank="1" showInputMessage="1" showErrorMessage="1" errorTitle="該当しません" error="▼から選択してください" promptTitle="教科等の入力" prompt="Ａ研のみ▼から選択_x000a_※欄外右側「教科等」に入力すると▼に反映されます" sqref="I20:J229" xr:uid="{00000000-0002-0000-0300-000011000000}">
      <formula1>$AD$20:$AD$33</formula1>
    </dataValidation>
    <dataValidation type="list" allowBlank="1" showInputMessage="1" promptTitle="単元・教材等と内容を簡潔に記入" prompt="主な内容等の入力_x000a_&lt;例&gt;_x000a_　A1・A2参観　→　整式の加法と減法_x000a_　A1(ICT)　→　因数分解　電子黒板_x000a_　A2　→　羅生門②　発問と板書計画_x000a_　B　　→　▼から選択または手入力" sqref="K20:S229" xr:uid="{00000000-0002-0000-0300-000012000000}">
      <formula1>$BP$19:$BP$48</formula1>
    </dataValidation>
    <dataValidation type="list" allowBlank="1" showInputMessage="1" showErrorMessage="1" errorTitle="該当しません" error="▼から選択してください" promptTitle="指導担当者の入力" prompt="該当する指導担当者欄に▼から○を選択" sqref="T20:Y229" xr:uid="{00000000-0002-0000-0300-000013000000}">
      <formula1>"○,　"</formula1>
    </dataValidation>
    <dataValidation type="list" allowBlank="1" showInputMessage="1" showErrorMessage="1" errorTitle="該当しません" error="▼から選択してください" promptTitle="育成指標の項目" prompt="教員等育成指標の主たる位置付けの入力_x000a_適当な項目を▼から選択_x000a_「千葉県・千葉市教員等育成指標」の各項目は_x000a_　・欄外右上の一覧_x000a_　・別シートの一覧_x000a_　・研修の手引_x000a_を参照してください。_x000a_表外下方に実施回数が表示されます。" sqref="Z20:AA229" xr:uid="{377523E0-1924-4D6C-90A5-B3CA8846BBC1}">
      <formula1>$AW$19:$AW$37</formula1>
    </dataValidation>
  </dataValidations>
  <printOptions horizontalCentered="1" verticalCentered="1"/>
  <pageMargins left="0.59055118110236227" right="0.59055118110236227" top="0" bottom="0" header="0.19685039370078741" footer="0"/>
  <pageSetup paperSize="9" scale="87" fitToHeight="0" orientation="portrait" r:id="rId1"/>
  <headerFooter alignWithMargins="0">
    <oddHeader>&amp;R&amp;"ＭＳ 明朝,標準"&amp;14№&amp;P</oddHeader>
  </headerFooter>
  <rowBreaks count="10" manualBreakCount="10">
    <brk id="38" max="26" man="1"/>
    <brk id="58" max="26" man="1"/>
    <brk id="78" max="26" man="1"/>
    <brk id="98" max="26" man="1"/>
    <brk id="118" max="26" man="1"/>
    <brk id="138" max="26" man="1"/>
    <brk id="158" max="26" man="1"/>
    <brk id="178" max="26" man="1"/>
    <brk id="198" max="26" man="1"/>
    <brk id="218" max="26"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60C69-E9FF-4C72-B885-2F3B248210A7}">
  <sheetPr>
    <tabColor rgb="FF7030A0"/>
    <pageSetUpPr fitToPage="1"/>
  </sheetPr>
  <dimension ref="A1:K30"/>
  <sheetViews>
    <sheetView zoomScale="90" zoomScaleNormal="90" workbookViewId="0">
      <selection activeCell="C4" sqref="C4:D4"/>
    </sheetView>
  </sheetViews>
  <sheetFormatPr defaultColWidth="9" defaultRowHeight="18"/>
  <cols>
    <col min="1" max="1" width="2.26953125" style="66" customWidth="1"/>
    <col min="2" max="2" width="7.08984375" style="66" customWidth="1"/>
    <col min="3" max="3" width="3.453125" style="69" customWidth="1"/>
    <col min="4" max="4" width="23.90625" style="66" customWidth="1"/>
    <col min="5" max="5" width="19.36328125" style="66" customWidth="1"/>
    <col min="6" max="6" width="5" style="66" customWidth="1"/>
    <col min="7" max="7" width="16.6328125" style="66" customWidth="1"/>
    <col min="8" max="10" width="27.08984375" style="66" customWidth="1"/>
    <col min="11" max="11" width="18.26953125" style="66" customWidth="1"/>
    <col min="12" max="16384" width="9" style="66"/>
  </cols>
  <sheetData>
    <row r="1" spans="1:11" ht="29.5" thickBot="1">
      <c r="B1" s="318" t="s">
        <v>132</v>
      </c>
      <c r="C1" s="318"/>
      <c r="D1" s="318"/>
      <c r="E1" s="318"/>
      <c r="F1" s="318"/>
      <c r="G1" s="318"/>
      <c r="H1" s="319"/>
      <c r="I1" s="319"/>
      <c r="J1" s="67"/>
    </row>
    <row r="2" spans="1:11" ht="39" thickBot="1">
      <c r="B2" s="320" t="s">
        <v>133</v>
      </c>
      <c r="C2" s="321"/>
      <c r="D2" s="321"/>
      <c r="E2" s="321"/>
      <c r="F2" s="321"/>
      <c r="G2" s="321"/>
      <c r="H2" s="321"/>
      <c r="I2" s="321"/>
      <c r="J2" s="322"/>
    </row>
    <row r="3" spans="1:11" ht="18.5" thickBot="1">
      <c r="B3" s="67"/>
      <c r="C3" s="68"/>
      <c r="D3" s="67"/>
      <c r="E3" s="67"/>
      <c r="F3" s="67"/>
      <c r="G3" s="67"/>
      <c r="H3" s="67"/>
      <c r="I3" s="67"/>
      <c r="J3" s="67"/>
    </row>
    <row r="4" spans="1:11" s="69" customFormat="1" ht="103.5" customHeight="1" thickBot="1">
      <c r="B4" s="70" t="s">
        <v>134</v>
      </c>
      <c r="C4" s="323" t="s">
        <v>135</v>
      </c>
      <c r="D4" s="324"/>
      <c r="E4" s="325" t="s">
        <v>136</v>
      </c>
      <c r="F4" s="326"/>
      <c r="G4" s="71" t="s">
        <v>137</v>
      </c>
      <c r="H4" s="72" t="s">
        <v>138</v>
      </c>
      <c r="I4" s="72" t="s">
        <v>139</v>
      </c>
      <c r="J4" s="73" t="s">
        <v>140</v>
      </c>
    </row>
    <row r="5" spans="1:11" ht="68.25" customHeight="1">
      <c r="A5" s="74"/>
      <c r="B5" s="327" t="s">
        <v>141</v>
      </c>
      <c r="C5" s="104">
        <v>1</v>
      </c>
      <c r="D5" s="105" t="s">
        <v>142</v>
      </c>
      <c r="E5" s="91" t="s">
        <v>143</v>
      </c>
      <c r="F5" s="330" t="s">
        <v>144</v>
      </c>
      <c r="G5" s="334" t="s">
        <v>145</v>
      </c>
      <c r="H5" s="294" t="s">
        <v>146</v>
      </c>
      <c r="I5" s="295"/>
      <c r="J5" s="296"/>
      <c r="K5" s="75"/>
    </row>
    <row r="6" spans="1:11" ht="45.75" customHeight="1">
      <c r="A6" s="74"/>
      <c r="B6" s="328"/>
      <c r="C6" s="106">
        <v>2</v>
      </c>
      <c r="D6" s="107" t="s">
        <v>147</v>
      </c>
      <c r="E6" s="337" t="s">
        <v>148</v>
      </c>
      <c r="F6" s="331"/>
      <c r="G6" s="335"/>
      <c r="H6" s="297" t="s">
        <v>149</v>
      </c>
      <c r="I6" s="298"/>
      <c r="J6" s="299"/>
      <c r="K6" s="76"/>
    </row>
    <row r="7" spans="1:11" ht="64.5" customHeight="1">
      <c r="B7" s="328"/>
      <c r="C7" s="106">
        <v>3</v>
      </c>
      <c r="D7" s="108" t="s">
        <v>150</v>
      </c>
      <c r="E7" s="338"/>
      <c r="F7" s="331"/>
      <c r="G7" s="335"/>
      <c r="H7" s="297" t="s">
        <v>151</v>
      </c>
      <c r="I7" s="298"/>
      <c r="J7" s="299"/>
      <c r="K7" s="77"/>
    </row>
    <row r="8" spans="1:11" ht="60.75" customHeight="1" thickBot="1">
      <c r="B8" s="329"/>
      <c r="C8" s="109">
        <v>4</v>
      </c>
      <c r="D8" s="110" t="s">
        <v>152</v>
      </c>
      <c r="E8" s="92" t="s">
        <v>153</v>
      </c>
      <c r="F8" s="331"/>
      <c r="G8" s="335"/>
      <c r="H8" s="300" t="s">
        <v>154</v>
      </c>
      <c r="I8" s="301"/>
      <c r="J8" s="302"/>
    </row>
    <row r="9" spans="1:11" ht="56" customHeight="1">
      <c r="B9" s="311" t="s">
        <v>155</v>
      </c>
      <c r="C9" s="111">
        <v>5</v>
      </c>
      <c r="D9" s="112" t="s">
        <v>156</v>
      </c>
      <c r="E9" s="93" t="s">
        <v>157</v>
      </c>
      <c r="F9" s="331"/>
      <c r="G9" s="335"/>
      <c r="H9" s="313" t="s">
        <v>158</v>
      </c>
      <c r="I9" s="314"/>
      <c r="J9" s="315"/>
      <c r="K9" s="76"/>
    </row>
    <row r="10" spans="1:11" ht="81" customHeight="1" thickBot="1">
      <c r="B10" s="312"/>
      <c r="C10" s="109">
        <v>6</v>
      </c>
      <c r="D10" s="107" t="s">
        <v>159</v>
      </c>
      <c r="E10" s="94" t="s">
        <v>160</v>
      </c>
      <c r="F10" s="331"/>
      <c r="G10" s="335"/>
      <c r="H10" s="300" t="s">
        <v>161</v>
      </c>
      <c r="I10" s="301"/>
      <c r="J10" s="302"/>
      <c r="K10" s="76"/>
    </row>
    <row r="11" spans="1:11" ht="65.25" customHeight="1">
      <c r="B11" s="291" t="s">
        <v>162</v>
      </c>
      <c r="C11" s="111">
        <v>7</v>
      </c>
      <c r="D11" s="113" t="s">
        <v>163</v>
      </c>
      <c r="E11" s="91" t="s">
        <v>164</v>
      </c>
      <c r="F11" s="331"/>
      <c r="G11" s="335"/>
      <c r="H11" s="294" t="s">
        <v>165</v>
      </c>
      <c r="I11" s="295"/>
      <c r="J11" s="296"/>
      <c r="K11" s="76"/>
    </row>
    <row r="12" spans="1:11" ht="63" customHeight="1">
      <c r="B12" s="339"/>
      <c r="C12" s="106">
        <v>8</v>
      </c>
      <c r="D12" s="108" t="s">
        <v>166</v>
      </c>
      <c r="E12" s="95" t="s">
        <v>167</v>
      </c>
      <c r="F12" s="331"/>
      <c r="G12" s="335"/>
      <c r="H12" s="297" t="s">
        <v>168</v>
      </c>
      <c r="I12" s="298"/>
      <c r="J12" s="299"/>
      <c r="K12" s="76"/>
    </row>
    <row r="13" spans="1:11" ht="68.25" customHeight="1">
      <c r="B13" s="339"/>
      <c r="C13" s="106">
        <v>9</v>
      </c>
      <c r="D13" s="108" t="s">
        <v>169</v>
      </c>
      <c r="E13" s="95" t="s">
        <v>170</v>
      </c>
      <c r="F13" s="331"/>
      <c r="G13" s="335"/>
      <c r="H13" s="297" t="s">
        <v>171</v>
      </c>
      <c r="I13" s="298"/>
      <c r="J13" s="299"/>
      <c r="K13" s="77"/>
    </row>
    <row r="14" spans="1:11" ht="64.5" customHeight="1" thickBot="1">
      <c r="B14" s="339"/>
      <c r="C14" s="109">
        <v>10</v>
      </c>
      <c r="D14" s="108" t="s">
        <v>172</v>
      </c>
      <c r="E14" s="96" t="s">
        <v>173</v>
      </c>
      <c r="F14" s="331"/>
      <c r="G14" s="335"/>
      <c r="H14" s="297" t="s">
        <v>174</v>
      </c>
      <c r="I14" s="298"/>
      <c r="J14" s="299"/>
      <c r="K14" s="76"/>
    </row>
    <row r="15" spans="1:11" ht="93" customHeight="1">
      <c r="B15" s="291" t="s">
        <v>175</v>
      </c>
      <c r="C15" s="111">
        <v>11</v>
      </c>
      <c r="D15" s="83" t="s">
        <v>176</v>
      </c>
      <c r="E15" s="97" t="s">
        <v>177</v>
      </c>
      <c r="F15" s="331"/>
      <c r="G15" s="335"/>
      <c r="H15" s="294" t="s">
        <v>178</v>
      </c>
      <c r="I15" s="295"/>
      <c r="J15" s="296"/>
      <c r="K15" s="76"/>
    </row>
    <row r="16" spans="1:11" ht="48" customHeight="1">
      <c r="B16" s="292"/>
      <c r="C16" s="106">
        <v>12</v>
      </c>
      <c r="D16" s="114" t="s">
        <v>179</v>
      </c>
      <c r="E16" s="98" t="s">
        <v>180</v>
      </c>
      <c r="F16" s="331"/>
      <c r="G16" s="335"/>
      <c r="H16" s="297" t="s">
        <v>181</v>
      </c>
      <c r="I16" s="298"/>
      <c r="J16" s="299"/>
      <c r="K16" s="76"/>
    </row>
    <row r="17" spans="1:11" ht="85.5" customHeight="1">
      <c r="B17" s="292"/>
      <c r="C17" s="106">
        <v>13</v>
      </c>
      <c r="D17" s="108" t="s">
        <v>182</v>
      </c>
      <c r="E17" s="99" t="s">
        <v>183</v>
      </c>
      <c r="F17" s="331"/>
      <c r="G17" s="335"/>
      <c r="H17" s="297" t="s">
        <v>184</v>
      </c>
      <c r="I17" s="298"/>
      <c r="J17" s="299"/>
      <c r="K17" s="77"/>
    </row>
    <row r="18" spans="1:11" ht="66.75" customHeight="1" thickBot="1">
      <c r="B18" s="293"/>
      <c r="C18" s="109">
        <v>14</v>
      </c>
      <c r="D18" s="115" t="s">
        <v>185</v>
      </c>
      <c r="E18" s="92" t="s">
        <v>186</v>
      </c>
      <c r="F18" s="331"/>
      <c r="G18" s="335"/>
      <c r="H18" s="300" t="s">
        <v>187</v>
      </c>
      <c r="I18" s="301"/>
      <c r="J18" s="302"/>
      <c r="K18" s="78"/>
    </row>
    <row r="19" spans="1:11" ht="56.25" customHeight="1">
      <c r="B19" s="303" t="s">
        <v>188</v>
      </c>
      <c r="C19" s="111">
        <v>15</v>
      </c>
      <c r="D19" s="116" t="s">
        <v>189</v>
      </c>
      <c r="E19" s="100" t="s">
        <v>190</v>
      </c>
      <c r="F19" s="332"/>
      <c r="G19" s="335"/>
      <c r="H19" s="297" t="s">
        <v>191</v>
      </c>
      <c r="I19" s="298"/>
      <c r="J19" s="299"/>
      <c r="K19" s="75"/>
    </row>
    <row r="20" spans="1:11" ht="56.25" customHeight="1" thickBot="1">
      <c r="B20" s="293"/>
      <c r="C20" s="109">
        <v>16</v>
      </c>
      <c r="D20" s="117" t="s">
        <v>192</v>
      </c>
      <c r="E20" s="101" t="s">
        <v>193</v>
      </c>
      <c r="F20" s="332"/>
      <c r="G20" s="335"/>
      <c r="H20" s="300" t="s">
        <v>194</v>
      </c>
      <c r="I20" s="301"/>
      <c r="J20" s="302"/>
      <c r="K20" s="75"/>
    </row>
    <row r="21" spans="1:11" ht="51" customHeight="1">
      <c r="A21" s="79"/>
      <c r="B21" s="303" t="s">
        <v>195</v>
      </c>
      <c r="C21" s="111">
        <v>17</v>
      </c>
      <c r="D21" s="118" t="s">
        <v>196</v>
      </c>
      <c r="E21" s="102" t="s">
        <v>197</v>
      </c>
      <c r="F21" s="332"/>
      <c r="G21" s="335"/>
      <c r="H21" s="306" t="s">
        <v>198</v>
      </c>
      <c r="I21" s="307"/>
      <c r="J21" s="308"/>
      <c r="K21" s="77"/>
    </row>
    <row r="22" spans="1:11" ht="42" customHeight="1">
      <c r="B22" s="304"/>
      <c r="C22" s="106">
        <v>18</v>
      </c>
      <c r="D22" s="84" t="s">
        <v>199</v>
      </c>
      <c r="E22" s="103" t="s">
        <v>200</v>
      </c>
      <c r="F22" s="331"/>
      <c r="G22" s="335"/>
      <c r="H22" s="306" t="s">
        <v>201</v>
      </c>
      <c r="I22" s="309"/>
      <c r="J22" s="310"/>
      <c r="K22" s="77"/>
    </row>
    <row r="23" spans="1:11" ht="65.25" customHeight="1" thickBot="1">
      <c r="B23" s="305"/>
      <c r="C23" s="109">
        <v>19</v>
      </c>
      <c r="D23" s="115" t="s">
        <v>202</v>
      </c>
      <c r="E23" s="92" t="s">
        <v>203</v>
      </c>
      <c r="F23" s="333"/>
      <c r="G23" s="336"/>
      <c r="H23" s="300" t="s">
        <v>204</v>
      </c>
      <c r="I23" s="301"/>
      <c r="J23" s="302"/>
      <c r="K23" s="77"/>
    </row>
    <row r="24" spans="1:11" ht="39.75" customHeight="1">
      <c r="B24" s="80"/>
      <c r="C24" s="81"/>
      <c r="D24" s="316" t="s">
        <v>205</v>
      </c>
      <c r="E24" s="317"/>
      <c r="F24" s="317"/>
      <c r="G24" s="317"/>
      <c r="H24" s="317"/>
      <c r="I24" s="317"/>
      <c r="J24" s="82"/>
    </row>
    <row r="25" spans="1:11" ht="4.5" customHeight="1">
      <c r="B25" s="80"/>
      <c r="C25" s="81"/>
      <c r="D25" s="289"/>
      <c r="E25" s="290"/>
      <c r="F25" s="290"/>
      <c r="G25" s="290"/>
      <c r="H25" s="290"/>
      <c r="I25" s="290"/>
      <c r="J25" s="290"/>
    </row>
    <row r="26" spans="1:11" ht="4.5" customHeight="1">
      <c r="B26" s="80"/>
      <c r="C26" s="81"/>
      <c r="D26" s="290"/>
      <c r="E26" s="290"/>
      <c r="F26" s="290"/>
      <c r="G26" s="290"/>
      <c r="H26" s="290"/>
      <c r="I26" s="290"/>
      <c r="J26" s="290"/>
    </row>
    <row r="27" spans="1:11" ht="4.5" customHeight="1">
      <c r="B27" s="80"/>
      <c r="C27" s="81"/>
      <c r="D27" s="80"/>
      <c r="E27" s="80"/>
      <c r="F27" s="80"/>
      <c r="G27" s="80"/>
      <c r="H27" s="80"/>
      <c r="I27" s="80"/>
      <c r="J27" s="80"/>
    </row>
    <row r="28" spans="1:11" ht="6.75" customHeight="1">
      <c r="B28" s="80"/>
      <c r="C28" s="81"/>
      <c r="D28" s="80"/>
      <c r="E28" s="80"/>
      <c r="F28" s="80"/>
      <c r="G28" s="80"/>
      <c r="H28" s="80"/>
      <c r="I28" s="80"/>
      <c r="J28" s="80"/>
    </row>
    <row r="29" spans="1:11" ht="12.75" customHeight="1">
      <c r="B29" s="80"/>
      <c r="C29" s="81"/>
      <c r="D29" s="80"/>
      <c r="E29" s="80"/>
      <c r="F29" s="80"/>
      <c r="G29" s="80"/>
      <c r="H29" s="80"/>
      <c r="I29" s="80"/>
      <c r="J29" s="80"/>
    </row>
    <row r="30" spans="1:11">
      <c r="B30" s="80"/>
      <c r="C30" s="81"/>
      <c r="D30" s="80"/>
      <c r="E30" s="80"/>
      <c r="F30" s="80"/>
      <c r="G30" s="80"/>
      <c r="H30" s="80"/>
      <c r="I30" s="80"/>
      <c r="J30" s="80"/>
    </row>
  </sheetData>
  <sheetProtection algorithmName="SHA-512" hashValue="YqrU5tZNasRhiMBvfzNtLFjaWz7wM549dGuA74pUqfoGx8UTPrnzxXMOf7hb869LFVFH/RlSIpdOhoNkBI3eeQ==" saltValue="K9HwT9ODKPkLXqOG+i/PYg==" spinCount="100000" sheet="1" objects="1" scenarios="1"/>
  <mergeCells count="34">
    <mergeCell ref="H14:J14"/>
    <mergeCell ref="H7:J7"/>
    <mergeCell ref="H23:J23"/>
    <mergeCell ref="D24:I24"/>
    <mergeCell ref="B1:I1"/>
    <mergeCell ref="B2:J2"/>
    <mergeCell ref="C4:D4"/>
    <mergeCell ref="E4:F4"/>
    <mergeCell ref="B5:B8"/>
    <mergeCell ref="F5:F23"/>
    <mergeCell ref="G5:G23"/>
    <mergeCell ref="H5:J5"/>
    <mergeCell ref="E6:E7"/>
    <mergeCell ref="H6:J6"/>
    <mergeCell ref="B11:B14"/>
    <mergeCell ref="H11:J11"/>
    <mergeCell ref="H12:J12"/>
    <mergeCell ref="H13:J13"/>
    <mergeCell ref="H8:J8"/>
    <mergeCell ref="B9:B10"/>
    <mergeCell ref="H9:J9"/>
    <mergeCell ref="H10:J10"/>
    <mergeCell ref="D25:J26"/>
    <mergeCell ref="B15:B18"/>
    <mergeCell ref="H15:J15"/>
    <mergeCell ref="H16:J16"/>
    <mergeCell ref="H17:J17"/>
    <mergeCell ref="H18:J18"/>
    <mergeCell ref="B19:B20"/>
    <mergeCell ref="H19:J19"/>
    <mergeCell ref="H20:J20"/>
    <mergeCell ref="B21:B23"/>
    <mergeCell ref="H21:J21"/>
    <mergeCell ref="H22:J22"/>
  </mergeCells>
  <phoneticPr fontId="3"/>
  <printOptions verticalCentered="1"/>
  <pageMargins left="0.70866141732283472" right="0.70866141732283472" top="0.74803149606299213" bottom="0.74803149606299213" header="0.31496062992125984" footer="0.31496062992125984"/>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入力方法【様式3計画書】</vt:lpstr>
      <vt:lpstr>様式３　計画書</vt:lpstr>
      <vt:lpstr>入力方法【様式４報告書】 </vt:lpstr>
      <vt:lpstr>様式４　報告書</vt:lpstr>
      <vt:lpstr>千葉県・千葉市教員等育成指標</vt:lpstr>
      <vt:lpstr>千葉県・千葉市教員等育成指標!Print_Area</vt:lpstr>
      <vt:lpstr>入力方法【様式3計画書】!Print_Area</vt:lpstr>
      <vt:lpstr>'入力方法【様式４報告書】 '!Print_Area</vt:lpstr>
      <vt:lpstr>'様式３　計画書'!Print_Area</vt:lpstr>
      <vt:lpstr>'様式４　報告書'!Print_Area</vt:lpstr>
      <vt:lpstr>'様式３　計画書'!Print_Titles</vt:lpstr>
      <vt:lpstr>'様式４　報告書'!Print_Titles</vt:lpstr>
      <vt:lpstr>拠点校方式</vt:lpstr>
      <vt:lpstr>拠点校方式及び従来方式</vt:lpstr>
      <vt:lpstr>方式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千葉県総合教育センター</dc:creator>
  <cp:lastModifiedBy>宇野 廣</cp:lastModifiedBy>
  <cp:lastPrinted>2025-03-24T23:50:07Z</cp:lastPrinted>
  <dcterms:created xsi:type="dcterms:W3CDTF">2011-11-11T02:25:17Z</dcterms:created>
  <dcterms:modified xsi:type="dcterms:W3CDTF">2025-03-24T23:50:17Z</dcterms:modified>
</cp:coreProperties>
</file>